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o\Desktop\"/>
    </mc:Choice>
  </mc:AlternateContent>
  <bookViews>
    <workbookView xWindow="0" yWindow="0" windowWidth="25200" windowHeight="11985"/>
  </bookViews>
  <sheets>
    <sheet name="Foglio1" sheetId="1" r:id="rId1"/>
    <sheet name="CONVALIDA" sheetId="2" state="hidden" r:id="rId2"/>
  </sheets>
  <definedNames>
    <definedName name="_xlnm.Print_Area" localSheetId="0">Foglio1!$A$1:$G$123</definedName>
    <definedName name="max10_">CONVALIDA!$E$2:$E$11</definedName>
    <definedName name="MAX2_">CONVALIDA!$A$2:$A$3</definedName>
    <definedName name="MAX3_">CONVALIDA!$B$2:$B$4</definedName>
    <definedName name="max4_">CONVALIDA!$F$2:$F$5</definedName>
    <definedName name="max6_">CONVALIDA!$D$2:$D$7</definedName>
    <definedName name="x_">CONVALIDA!$C$2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2" i="1" l="1"/>
  <c r="G83" i="1"/>
  <c r="G118" i="1" l="1"/>
  <c r="G105" i="1"/>
  <c r="G102" i="1"/>
  <c r="G98" i="1"/>
  <c r="G95" i="1"/>
  <c r="G92" i="1"/>
  <c r="G87" i="1"/>
  <c r="G82" i="1"/>
  <c r="G39" i="1"/>
  <c r="G38" i="1"/>
  <c r="G33" i="1"/>
  <c r="G28" i="1" l="1"/>
  <c r="G27" i="1"/>
  <c r="G119" i="1" l="1"/>
  <c r="G120" i="1"/>
  <c r="G115" i="1"/>
  <c r="G114" i="1"/>
  <c r="G113" i="1"/>
  <c r="G112" i="1"/>
  <c r="G111" i="1"/>
  <c r="G110" i="1"/>
  <c r="G109" i="1"/>
  <c r="G108" i="1"/>
  <c r="G107" i="1"/>
  <c r="G106" i="1"/>
  <c r="G104" i="1"/>
  <c r="G103" i="1"/>
  <c r="G97" i="1"/>
  <c r="G96" i="1"/>
  <c r="G91" i="1"/>
  <c r="G90" i="1"/>
  <c r="G89" i="1"/>
  <c r="G88" i="1"/>
  <c r="G86" i="1"/>
  <c r="G85" i="1"/>
  <c r="G81" i="1"/>
  <c r="G80" i="1"/>
  <c r="G79" i="1"/>
  <c r="G78" i="1"/>
  <c r="G77" i="1"/>
  <c r="G71" i="1"/>
  <c r="G72" i="1"/>
  <c r="G73" i="1"/>
  <c r="G70" i="1"/>
  <c r="G66" i="1"/>
  <c r="G65" i="1"/>
  <c r="G61" i="1"/>
  <c r="G60" i="1"/>
  <c r="G56" i="1"/>
  <c r="G55" i="1"/>
  <c r="G54" i="1"/>
  <c r="G53" i="1"/>
  <c r="G40" i="1"/>
  <c r="G41" i="1"/>
  <c r="G42" i="1"/>
  <c r="G43" i="1"/>
  <c r="G44" i="1"/>
  <c r="G45" i="1"/>
  <c r="G46" i="1"/>
  <c r="G47" i="1"/>
  <c r="G48" i="1"/>
  <c r="G49" i="1"/>
  <c r="G29" i="1"/>
  <c r="G30" i="1"/>
  <c r="G31" i="1"/>
  <c r="G32" i="1"/>
  <c r="G34" i="1"/>
  <c r="G23" i="1"/>
  <c r="G24" i="1"/>
  <c r="G22" i="1"/>
  <c r="G14" i="1"/>
  <c r="G15" i="1"/>
  <c r="G16" i="1"/>
  <c r="G17" i="1"/>
  <c r="G18" i="1"/>
  <c r="G13" i="1"/>
  <c r="G68" i="1" l="1"/>
  <c r="G121" i="1"/>
  <c r="G116" i="1"/>
  <c r="G75" i="1"/>
  <c r="G63" i="1"/>
  <c r="G58" i="1"/>
  <c r="G36" i="1"/>
  <c r="G100" i="1"/>
  <c r="G93" i="1"/>
  <c r="G51" i="1"/>
  <c r="G25" i="1"/>
  <c r="G20" i="1"/>
</calcChain>
</file>

<file path=xl/sharedStrings.xml><?xml version="1.0" encoding="utf-8"?>
<sst xmlns="http://schemas.openxmlformats.org/spreadsheetml/2006/main" count="168" uniqueCount="153">
  <si>
    <t>SCHEDA per la VALORIZZAZIONE del MERITO dei DOCENTI</t>
  </si>
  <si>
    <t xml:space="preserve">Il/La sottoscritto/a  </t>
  </si>
  <si>
    <t xml:space="preserve">nato/a a </t>
  </si>
  <si>
    <t>provincia</t>
  </si>
  <si>
    <t xml:space="preserve">il </t>
  </si>
  <si>
    <t xml:space="preserve">residente in </t>
  </si>
  <si>
    <t>insegnante di</t>
  </si>
  <si>
    <t xml:space="preserve">cl. di conc. </t>
  </si>
  <si>
    <t xml:space="preserve">titolare presso la Scuola </t>
  </si>
  <si>
    <t>dall’ a.s</t>
  </si>
  <si>
    <t>con decorrenza giuridica dal</t>
  </si>
  <si>
    <t xml:space="preserve">immesso in ruolo ai sensi </t>
  </si>
  <si>
    <t xml:space="preserve">con  effettiva assunzione in servizio dal </t>
  </si>
  <si>
    <t>ai fini della compilazione della graduatoria d’istituto, consapevole delle responsabilità civili e penali cui va incontro in caso di dichiarazione non corrispondente al vero, ai sensi del 28.12.2000 n. 445, così come modificato ed all’art. 15 della legge 16.01.2003</t>
  </si>
  <si>
    <t>AREE</t>
  </si>
  <si>
    <t>SOTTO-AREE</t>
  </si>
  <si>
    <t>CRITERI</t>
  </si>
  <si>
    <t>INDICATORI</t>
  </si>
  <si>
    <t>PUNTI</t>
  </si>
  <si>
    <t xml:space="preserve">PUNTEGGIO OTTENUTO </t>
  </si>
  <si>
    <t>A1) qualità dell'insegnamento</t>
  </si>
  <si>
    <t>È garantita dalla formazione e dall’aggiornamento effettuato dai singoli docenti e dalle certificazione linguistiche e/o digitali conseguite.</t>
  </si>
  <si>
    <t>Partecipazione a corsi di aggiornamento coerenti con il POF</t>
  </si>
  <si>
    <r>
      <t xml:space="preserve">Fino a 20 ore </t>
    </r>
    <r>
      <rPr>
        <i/>
        <sz val="10"/>
        <color theme="1"/>
        <rFont val="Times New Roman"/>
        <family val="1"/>
      </rPr>
      <t>(Depositare attestato in segreteria)</t>
    </r>
  </si>
  <si>
    <r>
      <t xml:space="preserve">Da 21 a 40 ore </t>
    </r>
    <r>
      <rPr>
        <i/>
        <sz val="10"/>
        <color theme="1"/>
        <rFont val="Times New Roman"/>
        <family val="1"/>
      </rPr>
      <t>(Depositare attestato in segreteria)</t>
    </r>
  </si>
  <si>
    <r>
      <t xml:space="preserve"> &gt; 40 ore </t>
    </r>
    <r>
      <rPr>
        <i/>
        <sz val="10"/>
        <color theme="1"/>
        <rFont val="Times New Roman"/>
        <family val="1"/>
      </rPr>
      <t>(Depositare attestato in segreteria)</t>
    </r>
  </si>
  <si>
    <t xml:space="preserve">Certificazioni linguistiche conseguite </t>
  </si>
  <si>
    <t>Certificazioni in ambito  tecnologico/digitale</t>
  </si>
  <si>
    <t>Titoli accademici o di alta formazione (master, etc)</t>
  </si>
  <si>
    <t>Organizzazione/partecipazione viaggi istruzione:</t>
  </si>
  <si>
    <r>
      <t>A)</t>
    </r>
    <r>
      <rPr>
        <sz val="10"/>
        <color rgb="FF231F20"/>
        <rFont val="Times New Roman"/>
        <family val="1"/>
      </rPr>
      <t xml:space="preserve"> </t>
    </r>
    <r>
      <rPr>
        <sz val="10"/>
        <color theme="1"/>
        <rFont val="Times New Roman"/>
        <family val="1"/>
      </rPr>
      <t>mezza giornata (1 p. max 2)</t>
    </r>
  </si>
  <si>
    <r>
      <t>B)</t>
    </r>
    <r>
      <rPr>
        <sz val="10"/>
        <color rgb="FF231F20"/>
        <rFont val="Times New Roman"/>
        <family val="1"/>
      </rPr>
      <t xml:space="preserve"> </t>
    </r>
    <r>
      <rPr>
        <sz val="10"/>
        <color theme="1"/>
        <rFont val="Times New Roman"/>
        <family val="1"/>
      </rPr>
      <t>giornata intera</t>
    </r>
  </si>
  <si>
    <t>C) più giorni</t>
  </si>
  <si>
    <t>Partecipazione a progetti consolidati del Pof</t>
  </si>
  <si>
    <r>
      <t xml:space="preserve">MASSIMO PUNTEGGIO OTTENIBILE 6 PUNTI - </t>
    </r>
    <r>
      <rPr>
        <b/>
        <sz val="10"/>
        <color theme="1"/>
        <rFont val="Times New Roman"/>
        <family val="1"/>
      </rPr>
      <t>TOTALE=</t>
    </r>
  </si>
  <si>
    <t>A2) contributo al miglioramento dell'istituzione Scolastica</t>
  </si>
  <si>
    <t>È connesso agli obiettivi strategici di processo contenuti nel Piano di Miglioramento. Nel miglioramento afferiscono tutte le progettualità innovative e di eccellenza.</t>
  </si>
  <si>
    <t>Partecipazione a progetti/attività afferenti a:</t>
  </si>
  <si>
    <t>Partecipazione ad attività di presentazione della scuola per le iscrizioni e open day:</t>
  </si>
  <si>
    <t xml:space="preserve"> A3) successo formativo e scolastico degli studenti</t>
  </si>
  <si>
    <t>Impegno nelle attività di recupero e contrasto alla dispersione scolastica organizzate dalla scuola , progetti di alternanza scuola-lavoro, di inclusività nei confronti degli alunni con BES.</t>
  </si>
  <si>
    <t>Partecipazione e/o organizzazione:</t>
  </si>
  <si>
    <t>Attività di orientamento extracurricolari con gli studenti</t>
  </si>
  <si>
    <t>Azioni inclusive Bes:</t>
  </si>
  <si>
    <t xml:space="preserve">B) dei risultati ottenuti dal docente o dal gruppo di docenti in relazione al potenziamento delle competenze degli alunni e dell’innovazione didattica e metodologica, nonché della collaborazione alla ricerca didattica, alla documentazione e alla diffusione di buone pratiche didattiche (60 punti)
</t>
  </si>
  <si>
    <t>B1) risultati ottenuti dal docente in relazione al potenziamento delle competenze degli alunni</t>
  </si>
  <si>
    <t>Livello disciplinare attivato per il miglioramento dei risultati della classe e progettualità trasversale relativa all’acquisizione di competenze di vita, sociali e civiche</t>
  </si>
  <si>
    <t>Corsi di prepazione per studenti finalizzati alle  certificazioni linguistiche</t>
  </si>
  <si>
    <r>
      <t xml:space="preserve">MASSIMO PUNTEGGIO OTTENIBILE 05 PUNTI - </t>
    </r>
    <r>
      <rPr>
        <b/>
        <sz val="10"/>
        <color theme="1"/>
        <rFont val="Times New Roman"/>
        <family val="1"/>
      </rPr>
      <t>TOTALE=</t>
    </r>
  </si>
  <si>
    <t>Coordinamento di progetti trasversali a valenza sociale:</t>
  </si>
  <si>
    <t>B2) innovazione didattica e metodologica</t>
  </si>
  <si>
    <t>Utilizzo di strumenti informatici nella didattica, proposta di  pratiche innovative, laboratoriali. Il punteggio si acquisisce se l’innovatività ha prodotto risultati medi nella classe aumentati di almeno mezzo punto percentuale rispetto all’anno precedente</t>
  </si>
  <si>
    <t>CLIL (insegnamento)</t>
  </si>
  <si>
    <t>Animatore digitale</t>
  </si>
  <si>
    <t>B3) collaborazione alla ricerca didattica, alla documentazione e alla diffusione di buone pratiche didattiche.</t>
  </si>
  <si>
    <t>Iniziative di ricerca didattica anche con l’esterno,  documentazione delle buone prassi  o disseminazione di buone prassi</t>
  </si>
  <si>
    <t>Utilizzo delle piattaforme per condivisione/scambio materiale</t>
  </si>
  <si>
    <t>C) delle responsabilità assunte nel coordinamento organizzativo e didattico e nella formazione del personale ( punti40)</t>
  </si>
  <si>
    <t>C1) Responsabilità assunte nel coordinamento organizzativo e didattico</t>
  </si>
  <si>
    <t>Incarichi afferenti al supporto organizzativo (collaboratori e referenti di plesso,…..) e didattico (coordinatore o referente di dipartimento)</t>
  </si>
  <si>
    <t>Collaboratore DS</t>
  </si>
  <si>
    <t>Responsabile supplenze/assenze personale</t>
  </si>
  <si>
    <t>Coordinatore di dipartimento</t>
  </si>
  <si>
    <t>Membro Consiglio d’Istituto</t>
  </si>
  <si>
    <t>Delegato partecipazione rete/i</t>
  </si>
  <si>
    <t>C2) responsabilità assunte nella formazione del personale</t>
  </si>
  <si>
    <t>Organizzazione di formazione, disponibilità a fare formazione, tutoraggio per i docenti neoassunti</t>
  </si>
  <si>
    <t>Tutor alternanza scuola lavoro</t>
  </si>
  <si>
    <t>Data:</t>
  </si>
  <si>
    <t>Firma</t>
  </si>
  <si>
    <t xml:space="preserve"> </t>
  </si>
  <si>
    <t>A) Della qualità dell’insegnamento e del contributo al miglioramento dell’Istituzione Scolastica, nonché del successo formativo e scolastico degli studenti (tot.40 punti)</t>
  </si>
  <si>
    <t>Commissione viaggi e attività culturali</t>
  </si>
  <si>
    <t>Giornale scolastico</t>
  </si>
  <si>
    <t>Comunicazione esterna-social</t>
  </si>
  <si>
    <t>Commissione elettorale</t>
  </si>
  <si>
    <t>Comitato di valutazione</t>
  </si>
  <si>
    <t>DSA</t>
  </si>
  <si>
    <t>Commissione Biblioteca</t>
  </si>
  <si>
    <t>GLH operativo</t>
  </si>
  <si>
    <t>Utilizzo nuove tecnologie nella didattica(LIM,FLIPPED CLASSROOM ecc)</t>
  </si>
  <si>
    <t>Partecipazioni a concorsi/gare (nazionali e non)</t>
  </si>
  <si>
    <t>Organizzazione eventi speciali (specificare)</t>
  </si>
  <si>
    <t>Laboratorio storico sociale</t>
  </si>
  <si>
    <t>Olimpiadi di Informatica</t>
  </si>
  <si>
    <t>Giochi della Chimica</t>
  </si>
  <si>
    <t>Toolgame</t>
  </si>
  <si>
    <t>STEM like a Lady</t>
  </si>
  <si>
    <t>Olimpiadi della Fisica</t>
  </si>
  <si>
    <t>English Olimpic Games</t>
  </si>
  <si>
    <t>Conseguimento di premi o riconoscimenti</t>
  </si>
  <si>
    <t xml:space="preserve">Sensibilizzazione, simulazioni prove INVALSI </t>
  </si>
  <si>
    <t xml:space="preserve"> Max 3</t>
  </si>
  <si>
    <t>In orario extrascolastico</t>
  </si>
  <si>
    <t>Membro commissione orientamento</t>
  </si>
  <si>
    <t>In giornata non lavorativa(sabato /domenica)</t>
  </si>
  <si>
    <t>Attivazione Ministages</t>
  </si>
  <si>
    <t>Attività di recupero extracurricolari IDEI</t>
  </si>
  <si>
    <t>Attività di recupero extracurricolari sportelli</t>
  </si>
  <si>
    <r>
      <t xml:space="preserve">MASSIMO PUNTEGGIO OTTENIBILE 7 PUNTI - </t>
    </r>
    <r>
      <rPr>
        <b/>
        <sz val="10"/>
        <color theme="1"/>
        <rFont val="Times New Roman"/>
        <family val="1"/>
      </rPr>
      <t>TOTALE=</t>
    </r>
  </si>
  <si>
    <r>
      <t xml:space="preserve">MASSIMO PUNTEGGIO OTTENIBILE 3 PUNTI - </t>
    </r>
    <r>
      <rPr>
        <b/>
        <sz val="10"/>
        <color theme="1"/>
        <rFont val="Times New Roman"/>
        <family val="1"/>
      </rPr>
      <t>TOTALE=</t>
    </r>
  </si>
  <si>
    <t>Max 3</t>
  </si>
  <si>
    <r>
      <t xml:space="preserve">MASSIMO PUNTEGGIO OTTENIBILE 11 PUNTI - </t>
    </r>
    <r>
      <rPr>
        <b/>
        <sz val="10"/>
        <color theme="1"/>
        <rFont val="Times New Roman"/>
        <family val="1"/>
      </rPr>
      <t>TOTALE=</t>
    </r>
  </si>
  <si>
    <r>
      <t xml:space="preserve">MASSIMO PUNTEGGIO OTTENIBILE 8 PUNTI - </t>
    </r>
    <r>
      <rPr>
        <b/>
        <sz val="10"/>
        <color theme="1"/>
        <rFont val="Times New Roman"/>
        <family val="1"/>
      </rPr>
      <t>TOTALE=</t>
    </r>
  </si>
  <si>
    <r>
      <t xml:space="preserve">MASSIMO PUNTEGGIO OTTENIBILE 2 PUNTI - </t>
    </r>
    <r>
      <rPr>
        <b/>
        <sz val="10"/>
        <color theme="1"/>
        <rFont val="Times New Roman"/>
        <family val="1"/>
      </rPr>
      <t>TOTALE=</t>
    </r>
  </si>
  <si>
    <t>Max 4</t>
  </si>
  <si>
    <t xml:space="preserve">Sport a scuola </t>
  </si>
  <si>
    <t>Fare cinema a scuola</t>
  </si>
  <si>
    <t>Predisposizione PDP Pei</t>
  </si>
  <si>
    <t>Colloqui con specialisti, servizi</t>
  </si>
  <si>
    <t xml:space="preserve"> Preparazione, somministrazione e valutazione prove iniziali e finali</t>
  </si>
  <si>
    <t>Preparazione all’alternanza scuola lavoro</t>
  </si>
  <si>
    <t>Corso di italiano per stranieri</t>
  </si>
  <si>
    <t>Per non morire di illegalità</t>
  </si>
  <si>
    <t>Teatro per l’inclusione</t>
  </si>
  <si>
    <t>Corso di lingua francese</t>
  </si>
  <si>
    <t>Scambio con studenti stranieri e stages linguistici (Coordinamento attività)</t>
  </si>
  <si>
    <t>Coding ((insegnamento/utilizzo)</t>
  </si>
  <si>
    <t>Progetti collegati all’area tecnica e professionalizzante</t>
  </si>
  <si>
    <t>Debate (contest)</t>
  </si>
  <si>
    <t>Team digitale</t>
  </si>
  <si>
    <t>Insegnamento/tutoraggio nei corsi finanziati (PON, IFTS…)</t>
  </si>
  <si>
    <t>Partecipazione a bandi e concorsi (specificare)</t>
  </si>
  <si>
    <r>
      <t xml:space="preserve">MASSIMO PUNTEGGIO OTTENIBILE 5 PUNTI - </t>
    </r>
    <r>
      <rPr>
        <b/>
        <sz val="10"/>
        <color theme="1"/>
        <rFont val="Times New Roman"/>
        <family val="1"/>
      </rPr>
      <t>TOTALE=</t>
    </r>
  </si>
  <si>
    <r>
      <t xml:space="preserve">MASSIMO PUNTEGGIO OTTENIBILE 12 PUNTI - </t>
    </r>
    <r>
      <rPr>
        <b/>
        <sz val="10"/>
        <color theme="1"/>
        <rFont val="Times New Roman"/>
        <family val="1"/>
      </rPr>
      <t>TOTALE=</t>
    </r>
  </si>
  <si>
    <r>
      <t xml:space="preserve">MASSIMO PUNTEGGIO OTTENIBILE 9 PUNTI - </t>
    </r>
    <r>
      <rPr>
        <b/>
        <sz val="10"/>
        <color theme="1"/>
        <rFont val="Times New Roman"/>
        <family val="1"/>
      </rPr>
      <t>TOTALE=</t>
    </r>
  </si>
  <si>
    <t>Elaborazione/coordinamento progetti finanziati (PON) (2 punti per ciascun progetto presentato)</t>
  </si>
  <si>
    <t>Funzione strumentale</t>
  </si>
  <si>
    <t>Coordinatore di classe</t>
  </si>
  <si>
    <t>Segretario CdC/dipartimento</t>
  </si>
  <si>
    <t>Responsabile aule speciali</t>
  </si>
  <si>
    <t>Referente cyberbullismo</t>
  </si>
  <si>
    <t>Referente salute</t>
  </si>
  <si>
    <t xml:space="preserve"> (Specificare) (2 punti a corso)</t>
  </si>
  <si>
    <t>Tutor neo-immessi</t>
  </si>
  <si>
    <t>Organizzazione del corso/attività di formazione</t>
  </si>
  <si>
    <t xml:space="preserve"> Partecipazione a commissioni con enti territoriali</t>
  </si>
  <si>
    <t xml:space="preserve"> Referente di plesso</t>
  </si>
  <si>
    <r>
      <t xml:space="preserve"> </t>
    </r>
    <r>
      <rPr>
        <sz val="10"/>
        <color rgb="FF000000"/>
        <rFont val="Times New Roman"/>
        <family val="1"/>
      </rPr>
      <t>Responsabili di rete con altri istituti/enti</t>
    </r>
  </si>
  <si>
    <t xml:space="preserve">Max 6 </t>
  </si>
  <si>
    <r>
      <t xml:space="preserve">MASSIMO PUNTEGGIO OTTENIBILE 22 PUNTI - </t>
    </r>
    <r>
      <rPr>
        <b/>
        <sz val="10"/>
        <color theme="1"/>
        <rFont val="Times New Roman"/>
        <family val="1"/>
      </rPr>
      <t>TOTALE=</t>
    </r>
  </si>
  <si>
    <t>Max 10</t>
  </si>
  <si>
    <t>SCELTA</t>
  </si>
  <si>
    <t>\</t>
  </si>
  <si>
    <t>Totale</t>
  </si>
  <si>
    <t>x</t>
  </si>
  <si>
    <t>MAX2</t>
  </si>
  <si>
    <t>MAX3</t>
  </si>
  <si>
    <t>max2</t>
  </si>
  <si>
    <t>max6</t>
  </si>
  <si>
    <t>max10</t>
  </si>
  <si>
    <t>max4</t>
  </si>
  <si>
    <t>ENTRO IL 30 GIUGNO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</si>
</sst>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Calibri"/>
      <family val="2"/>
      <scheme val="minor"/>
    </font>
    <font>
      <sz val="10"/>
      <color theme="1"/>
      <name val="Times New Roman"/>
      <family val="1"/>
    </font>
    <font>
      <i/>
      <sz val="10"/>
      <color theme="1"/>
      <name val="Times New Roman"/>
      <family val="1"/>
    </font>
    <font>
      <b/>
      <sz val="10"/>
      <color theme="1"/>
      <name val="Times New Roman"/>
      <family val="1"/>
    </font>
    <font>
      <b/>
      <sz val="10"/>
      <color theme="1"/>
      <name val="Calibri"/>
      <family val="2"/>
      <scheme val="minor"/>
    </font>
    <font>
      <sz val="10"/>
      <color rgb="FF231F20"/>
      <name val="Cambria"/>
      <family val="1"/>
    </font>
    <font>
      <sz val="10"/>
      <color rgb="FF231F20"/>
      <name val="Times New Roman"/>
      <family val="1"/>
    </font>
    <font>
      <b/>
      <u/>
      <sz val="10"/>
      <color theme="1"/>
      <name val="Calibri"/>
      <family val="2"/>
      <scheme val="minor"/>
    </font>
    <font>
      <sz val="10"/>
      <color rgb="FF000000"/>
      <name val="Times New Roman"/>
      <family val="1"/>
    </font>
    <font>
      <sz val="8"/>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dotted">
        <color auto="1"/>
      </bottom>
      <diagonal/>
    </border>
    <border>
      <left/>
      <right/>
      <top/>
      <bottom style="hair">
        <color auto="1"/>
      </bottom>
      <diagonal/>
    </border>
    <border>
      <left/>
      <right/>
      <top style="dotted">
        <color auto="1"/>
      </top>
      <bottom style="dotted">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s>
  <cellStyleXfs count="1">
    <xf numFmtId="0" fontId="0" fillId="0" borderId="0"/>
  </cellStyleXfs>
  <cellXfs count="99">
    <xf numFmtId="0" fontId="0" fillId="0" borderId="0" xfId="0"/>
    <xf numFmtId="0" fontId="1" fillId="0" borderId="0" xfId="0" applyFont="1"/>
    <xf numFmtId="0" fontId="1" fillId="0" borderId="0" xfId="0" applyFont="1" applyAlignment="1">
      <alignment horizontal="right"/>
    </xf>
    <xf numFmtId="14" fontId="1" fillId="2" borderId="4" xfId="0" applyNumberFormat="1" applyFont="1" applyFill="1" applyBorder="1" applyAlignment="1" applyProtection="1">
      <protection locked="0"/>
    </xf>
    <xf numFmtId="0" fontId="1" fillId="0" borderId="0" xfId="0" applyFont="1" applyAlignment="1">
      <alignment wrapText="1"/>
    </xf>
    <xf numFmtId="1" fontId="1" fillId="0" borderId="0" xfId="0" applyNumberFormat="1"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Fill="1" applyBorder="1" applyAlignment="1">
      <alignment horizontal="left" vertical="center"/>
    </xf>
    <xf numFmtId="0" fontId="8" fillId="0" borderId="0" xfId="0" applyFont="1"/>
    <xf numFmtId="0" fontId="5" fillId="0" borderId="0" xfId="0" applyFont="1" applyAlignment="1">
      <alignment horizontal="center"/>
    </xf>
    <xf numFmtId="1" fontId="1" fillId="0" borderId="0" xfId="0" applyNumberFormat="1" applyFont="1" applyAlignment="1">
      <alignment horizontal="center"/>
    </xf>
    <xf numFmtId="1" fontId="8" fillId="0" borderId="0" xfId="0" applyNumberFormat="1" applyFont="1" applyAlignment="1">
      <alignment horizontal="center"/>
    </xf>
    <xf numFmtId="0" fontId="2" fillId="0" borderId="0" xfId="0" applyFont="1" applyBorder="1" applyAlignment="1">
      <alignment horizontal="center" vertical="center" wrapText="1"/>
    </xf>
    <xf numFmtId="1" fontId="1" fillId="0" borderId="0" xfId="0" applyNumberFormat="1" applyFont="1" applyBorder="1" applyAlignment="1" applyProtection="1">
      <alignment horizontal="center"/>
    </xf>
    <xf numFmtId="1" fontId="5" fillId="0" borderId="0" xfId="0" applyNumberFormat="1" applyFont="1" applyBorder="1" applyAlignment="1">
      <alignment horizontal="center"/>
    </xf>
    <xf numFmtId="0" fontId="1" fillId="0" borderId="0" xfId="0" applyFont="1" applyBorder="1"/>
    <xf numFmtId="0" fontId="6" fillId="0" borderId="0" xfId="0" applyFont="1" applyBorder="1" applyAlignment="1">
      <alignment vertical="center"/>
    </xf>
    <xf numFmtId="0" fontId="2" fillId="0" borderId="0" xfId="0" applyFont="1" applyBorder="1" applyAlignment="1"/>
    <xf numFmtId="0" fontId="2" fillId="0" borderId="0" xfId="0" applyFont="1" applyBorder="1"/>
    <xf numFmtId="0" fontId="2" fillId="0" borderId="0" xfId="0" applyFont="1" applyBorder="1" applyAlignment="1">
      <alignment horizontal="left" vertical="center" indent="1"/>
    </xf>
    <xf numFmtId="0" fontId="2" fillId="0" borderId="0" xfId="0" applyFont="1" applyBorder="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Fill="1" applyBorder="1" applyAlignment="1" applyProtection="1">
      <alignment horizontal="left" vertical="center"/>
      <protection locked="0"/>
    </xf>
    <xf numFmtId="0" fontId="4" fillId="0" borderId="0" xfId="0" applyFont="1" applyBorder="1" applyAlignment="1">
      <alignment horizontal="center" vertical="center" wrapText="1"/>
    </xf>
    <xf numFmtId="0" fontId="5" fillId="0" borderId="0" xfId="0" applyFont="1" applyBorder="1" applyAlignment="1">
      <alignment horizontal="center" vertical="center" textRotation="91" wrapText="1"/>
    </xf>
    <xf numFmtId="1" fontId="4" fillId="0" borderId="0" xfId="0" applyNumberFormat="1" applyFont="1" applyBorder="1" applyAlignment="1">
      <alignment horizontal="center" vertical="center" wrapText="1"/>
    </xf>
    <xf numFmtId="0" fontId="1" fillId="0" borderId="0" xfId="0" applyFont="1" applyAlignment="1">
      <alignment horizontal="center"/>
    </xf>
    <xf numFmtId="0" fontId="9" fillId="0" borderId="0" xfId="0" applyFont="1" applyAlignment="1">
      <alignment horizontal="left" vertical="center"/>
    </xf>
    <xf numFmtId="0" fontId="2" fillId="0" borderId="0" xfId="0" applyFont="1"/>
    <xf numFmtId="0" fontId="2" fillId="0" borderId="0" xfId="0" applyFont="1" applyFill="1" applyBorder="1" applyAlignment="1">
      <alignment horizontal="left" vertical="center" wrapText="1"/>
    </xf>
    <xf numFmtId="0" fontId="7" fillId="0" borderId="0" xfId="0" applyFont="1" applyBorder="1" applyAlignment="1">
      <alignment horizontal="left" vertical="center"/>
    </xf>
    <xf numFmtId="1" fontId="2" fillId="0" borderId="0" xfId="0" applyNumberFormat="1" applyFont="1" applyBorder="1" applyAlignment="1">
      <alignment horizontal="center"/>
    </xf>
    <xf numFmtId="1" fontId="4" fillId="0" borderId="0" xfId="0" applyNumberFormat="1" applyFont="1" applyBorder="1" applyAlignment="1">
      <alignment horizontal="center"/>
    </xf>
    <xf numFmtId="0" fontId="2" fillId="0" borderId="0" xfId="0" applyFont="1" applyAlignment="1">
      <alignment horizontal="center"/>
    </xf>
    <xf numFmtId="0" fontId="9" fillId="0" borderId="0" xfId="0" applyFont="1" applyBorder="1" applyAlignment="1">
      <alignment horizontal="justify" vertical="center"/>
    </xf>
    <xf numFmtId="0" fontId="7" fillId="0" borderId="0" xfId="0" applyFont="1" applyAlignment="1">
      <alignment horizontal="justify" vertical="center"/>
    </xf>
    <xf numFmtId="1" fontId="2" fillId="0" borderId="0" xfId="0" applyNumberFormat="1" applyFont="1" applyFill="1" applyBorder="1" applyAlignment="1">
      <alignment horizontal="center"/>
    </xf>
    <xf numFmtId="0" fontId="9" fillId="0" borderId="0" xfId="0" applyFont="1" applyAlignment="1">
      <alignment horizontal="justify" vertical="center"/>
    </xf>
    <xf numFmtId="0" fontId="2" fillId="0" borderId="0" xfId="0" applyFont="1" applyAlignment="1">
      <alignment horizontal="left"/>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xf>
    <xf numFmtId="1" fontId="8" fillId="0" borderId="0" xfId="0" applyNumberFormat="1" applyFont="1" applyBorder="1" applyAlignment="1">
      <alignment horizontal="center"/>
    </xf>
    <xf numFmtId="0" fontId="0" fillId="0" borderId="6" xfId="0" applyBorder="1" applyAlignment="1"/>
    <xf numFmtId="0" fontId="0" fillId="0" borderId="7" xfId="0" applyBorder="1" applyAlignment="1"/>
    <xf numFmtId="0" fontId="9" fillId="0" borderId="5" xfId="0" applyFont="1" applyBorder="1" applyAlignment="1">
      <alignment horizontal="left" vertical="center"/>
    </xf>
    <xf numFmtId="0" fontId="0" fillId="0" borderId="0" xfId="0" applyAlignment="1">
      <alignment horizontal="center"/>
    </xf>
    <xf numFmtId="0" fontId="11" fillId="0" borderId="0" xfId="0" applyFont="1" applyAlignment="1">
      <alignment horizontal="center"/>
    </xf>
    <xf numFmtId="0" fontId="11" fillId="0" borderId="0" xfId="0" applyFont="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Fill="1" applyBorder="1" applyAlignment="1" applyProtection="1">
      <alignment horizontal="center" vertical="center" wrapText="1"/>
      <protection locked="0"/>
    </xf>
    <xf numFmtId="0" fontId="5" fillId="0" borderId="0" xfId="0" applyFont="1"/>
    <xf numFmtId="0" fontId="2" fillId="0" borderId="0" xfId="0" applyFont="1" applyFill="1" applyBorder="1" applyAlignment="1" applyProtection="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Alignment="1">
      <alignment horizontal="center"/>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2"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 fontId="8" fillId="0" borderId="0" xfId="0" applyNumberFormat="1" applyFont="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1" fillId="0" borderId="0" xfId="0" applyFont="1" applyBorder="1" applyAlignment="1">
      <alignment horizontal="center" vertical="top" wrapText="1"/>
    </xf>
    <xf numFmtId="0" fontId="2" fillId="0" borderId="5" xfId="0" applyFont="1" applyBorder="1" applyAlignment="1"/>
    <xf numFmtId="0" fontId="0" fillId="0" borderId="6" xfId="0" applyBorder="1" applyAlignment="1"/>
    <xf numFmtId="0" fontId="0" fillId="0" borderId="7" xfId="0" applyBorder="1" applyAlignment="1"/>
    <xf numFmtId="0" fontId="1" fillId="2" borderId="2" xfId="0" applyFont="1" applyFill="1" applyBorder="1" applyAlignment="1" applyProtection="1">
      <alignment horizontal="center" wrapText="1"/>
      <protection locked="0"/>
    </xf>
    <xf numFmtId="0" fontId="1" fillId="0" borderId="0" xfId="0" applyFont="1" applyAlignment="1">
      <alignment horizontal="left" wrapText="1"/>
    </xf>
    <xf numFmtId="0" fontId="1" fillId="0" borderId="0" xfId="0" applyFont="1" applyBorder="1" applyAlignment="1">
      <alignment horizontal="left" wrapText="1"/>
    </xf>
    <xf numFmtId="0" fontId="1" fillId="2" borderId="4" xfId="0" applyFont="1" applyFill="1" applyBorder="1" applyAlignment="1" applyProtection="1">
      <alignment horizontal="center"/>
      <protection locked="0"/>
    </xf>
    <xf numFmtId="0" fontId="1" fillId="0" borderId="0" xfId="0" applyFont="1" applyAlignment="1">
      <alignment horizontal="left"/>
    </xf>
    <xf numFmtId="0" fontId="1" fillId="2" borderId="2"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0" xfId="0" applyFont="1" applyFill="1" applyBorder="1" applyAlignment="1" applyProtection="1">
      <alignment horizontal="center" wrapText="1"/>
      <protection locked="0"/>
    </xf>
    <xf numFmtId="0" fontId="4" fillId="0" borderId="0" xfId="0" applyFont="1" applyAlignment="1">
      <alignment horizontal="center" vertic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9" fillId="0" borderId="0" xfId="0" applyFont="1" applyFill="1" applyBorder="1" applyAlignment="1" applyProtection="1">
      <alignment horizontal="justify" vertical="center"/>
      <protection locked="0"/>
    </xf>
  </cellXfs>
  <cellStyles count="1">
    <cellStyle name="Normale"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3"/>
  <sheetViews>
    <sheetView tabSelected="1" zoomScaleNormal="100" workbookViewId="0">
      <selection activeCell="D41" sqref="D41"/>
    </sheetView>
  </sheetViews>
  <sheetFormatPr defaultColWidth="8.85546875" defaultRowHeight="12.75" x14ac:dyDescent="0.2"/>
  <cols>
    <col min="1" max="1" width="27.28515625" style="1" customWidth="1"/>
    <col min="2" max="2" width="16.28515625" style="1" customWidth="1"/>
    <col min="3" max="3" width="28.5703125" style="1" customWidth="1"/>
    <col min="4" max="4" width="8.85546875" style="1" customWidth="1"/>
    <col min="5" max="5" width="63.28515625" style="1" customWidth="1"/>
    <col min="6" max="6" width="7.5703125" style="30" customWidth="1"/>
    <col min="7" max="7" width="12.42578125" style="1" customWidth="1"/>
    <col min="8" max="16384" width="8.85546875" style="1"/>
  </cols>
  <sheetData>
    <row r="1" spans="1:7" x14ac:dyDescent="0.2">
      <c r="A1" s="95" t="s">
        <v>0</v>
      </c>
      <c r="B1" s="95"/>
      <c r="C1" s="95"/>
      <c r="D1" s="95"/>
      <c r="E1" s="95"/>
      <c r="F1" s="95"/>
      <c r="G1" s="95"/>
    </row>
    <row r="2" spans="1:7" x14ac:dyDescent="0.2">
      <c r="A2" s="90" t="s">
        <v>1</v>
      </c>
      <c r="B2" s="90"/>
      <c r="C2" s="96"/>
      <c r="D2" s="96"/>
      <c r="E2" s="96"/>
      <c r="F2" s="96"/>
      <c r="G2" s="96"/>
    </row>
    <row r="3" spans="1:7" ht="15" customHeight="1" x14ac:dyDescent="0.2">
      <c r="A3" s="1" t="s">
        <v>2</v>
      </c>
      <c r="B3" s="92"/>
      <c r="C3" s="92"/>
      <c r="D3" s="92"/>
      <c r="E3" s="2" t="s">
        <v>3</v>
      </c>
      <c r="F3" s="97"/>
      <c r="G3" s="97"/>
    </row>
    <row r="4" spans="1:7" x14ac:dyDescent="0.2">
      <c r="A4" s="2" t="s">
        <v>4</v>
      </c>
      <c r="B4" s="3"/>
      <c r="C4" s="2" t="s">
        <v>5</v>
      </c>
      <c r="D4" s="2"/>
      <c r="E4" s="91"/>
      <c r="F4" s="91"/>
      <c r="G4" s="91"/>
    </row>
    <row r="5" spans="1:7" ht="15" customHeight="1" x14ac:dyDescent="0.2">
      <c r="A5" s="1" t="s">
        <v>6</v>
      </c>
      <c r="B5" s="92"/>
      <c r="C5" s="92"/>
      <c r="D5" s="92"/>
      <c r="E5" s="2" t="s">
        <v>7</v>
      </c>
      <c r="F5" s="89"/>
      <c r="G5" s="89"/>
    </row>
    <row r="6" spans="1:7" x14ac:dyDescent="0.2">
      <c r="A6" s="90" t="s">
        <v>8</v>
      </c>
      <c r="B6" s="90"/>
      <c r="C6" s="91"/>
      <c r="D6" s="91"/>
      <c r="E6" s="91"/>
      <c r="F6" s="91"/>
      <c r="G6" s="91"/>
    </row>
    <row r="7" spans="1:7" x14ac:dyDescent="0.2">
      <c r="A7" s="2" t="s">
        <v>9</v>
      </c>
      <c r="C7" s="93"/>
      <c r="D7" s="93"/>
      <c r="E7" s="2" t="s">
        <v>10</v>
      </c>
      <c r="F7" s="89"/>
      <c r="G7" s="89"/>
    </row>
    <row r="8" spans="1:7" x14ac:dyDescent="0.2">
      <c r="A8" s="1" t="s">
        <v>11</v>
      </c>
      <c r="B8" s="4"/>
      <c r="C8" s="94"/>
      <c r="D8" s="94"/>
      <c r="E8" s="2" t="s">
        <v>12</v>
      </c>
      <c r="F8" s="86"/>
      <c r="G8" s="86"/>
    </row>
    <row r="9" spans="1:7" x14ac:dyDescent="0.2">
      <c r="A9" s="87" t="s">
        <v>13</v>
      </c>
      <c r="B9" s="87"/>
      <c r="C9" s="87"/>
      <c r="D9" s="87"/>
      <c r="E9" s="87"/>
      <c r="F9" s="87"/>
      <c r="G9" s="87"/>
    </row>
    <row r="10" spans="1:7" x14ac:dyDescent="0.2">
      <c r="A10" s="88"/>
      <c r="B10" s="88"/>
      <c r="C10" s="88"/>
      <c r="D10" s="88"/>
      <c r="E10" s="88"/>
      <c r="F10" s="88"/>
      <c r="G10" s="88"/>
    </row>
    <row r="11" spans="1:7" ht="42" customHeight="1" x14ac:dyDescent="0.2">
      <c r="A11" s="27" t="s">
        <v>14</v>
      </c>
      <c r="B11" s="27" t="s">
        <v>15</v>
      </c>
      <c r="C11" s="27" t="s">
        <v>16</v>
      </c>
      <c r="D11" s="27" t="s">
        <v>142</v>
      </c>
      <c r="E11" s="27" t="s">
        <v>17</v>
      </c>
      <c r="F11" s="28" t="s">
        <v>18</v>
      </c>
      <c r="G11" s="29" t="s">
        <v>19</v>
      </c>
    </row>
    <row r="12" spans="1:7" ht="14.45" customHeight="1" x14ac:dyDescent="0.2">
      <c r="A12" s="65" t="s">
        <v>71</v>
      </c>
      <c r="B12" s="64" t="s">
        <v>20</v>
      </c>
      <c r="C12" s="64" t="s">
        <v>21</v>
      </c>
      <c r="D12" s="53"/>
      <c r="E12" s="61" t="s">
        <v>22</v>
      </c>
      <c r="F12" s="62"/>
      <c r="G12" s="63"/>
    </row>
    <row r="13" spans="1:7" x14ac:dyDescent="0.2">
      <c r="A13" s="65"/>
      <c r="B13" s="64"/>
      <c r="C13" s="64"/>
      <c r="D13" s="58"/>
      <c r="E13" s="6" t="s">
        <v>23</v>
      </c>
      <c r="F13" s="14">
        <v>2</v>
      </c>
      <c r="G13" s="5">
        <f>IF(D13="x",F13,0)</f>
        <v>0</v>
      </c>
    </row>
    <row r="14" spans="1:7" x14ac:dyDescent="0.2">
      <c r="A14" s="65"/>
      <c r="B14" s="64"/>
      <c r="C14" s="64"/>
      <c r="D14" s="58"/>
      <c r="E14" s="6" t="s">
        <v>24</v>
      </c>
      <c r="F14" s="5">
        <v>3</v>
      </c>
      <c r="G14" s="5">
        <f t="shared" ref="G14:G18" si="0">IF(D14="x",F14,0)</f>
        <v>0</v>
      </c>
    </row>
    <row r="15" spans="1:7" x14ac:dyDescent="0.2">
      <c r="A15" s="65"/>
      <c r="B15" s="64"/>
      <c r="C15" s="64"/>
      <c r="D15" s="58"/>
      <c r="E15" s="6" t="s">
        <v>25</v>
      </c>
      <c r="F15" s="5">
        <v>4</v>
      </c>
      <c r="G15" s="5">
        <f t="shared" si="0"/>
        <v>0</v>
      </c>
    </row>
    <row r="16" spans="1:7" x14ac:dyDescent="0.2">
      <c r="A16" s="65"/>
      <c r="B16" s="64"/>
      <c r="C16" s="64"/>
      <c r="D16" s="58"/>
      <c r="E16" s="6" t="s">
        <v>26</v>
      </c>
      <c r="F16" s="5">
        <v>1</v>
      </c>
      <c r="G16" s="5">
        <f t="shared" si="0"/>
        <v>0</v>
      </c>
    </row>
    <row r="17" spans="1:7" x14ac:dyDescent="0.2">
      <c r="A17" s="65"/>
      <c r="B17" s="64"/>
      <c r="C17" s="64"/>
      <c r="D17" s="58"/>
      <c r="E17" s="7" t="s">
        <v>27</v>
      </c>
      <c r="F17" s="5">
        <v>1</v>
      </c>
      <c r="G17" s="5">
        <f t="shared" si="0"/>
        <v>0</v>
      </c>
    </row>
    <row r="18" spans="1:7" x14ac:dyDescent="0.2">
      <c r="A18" s="65"/>
      <c r="B18" s="64"/>
      <c r="C18" s="64"/>
      <c r="D18" s="58"/>
      <c r="E18" s="7" t="s">
        <v>28</v>
      </c>
      <c r="F18" s="5">
        <v>1</v>
      </c>
      <c r="G18" s="5">
        <f t="shared" si="0"/>
        <v>0</v>
      </c>
    </row>
    <row r="19" spans="1:7" x14ac:dyDescent="0.2">
      <c r="A19" s="65"/>
      <c r="B19" s="64"/>
      <c r="C19" s="64"/>
      <c r="D19" s="53"/>
      <c r="E19" s="7"/>
      <c r="F19" s="5"/>
      <c r="G19" s="5"/>
    </row>
    <row r="20" spans="1:7" x14ac:dyDescent="0.2">
      <c r="A20" s="65"/>
      <c r="B20" s="64"/>
      <c r="C20" s="64"/>
      <c r="D20" s="53"/>
      <c r="E20" s="74" t="s">
        <v>99</v>
      </c>
      <c r="F20" s="74"/>
      <c r="G20" s="15">
        <f>IF(SUM(G13:G19)&lt;=7,SUM(G13:G19),7)</f>
        <v>0</v>
      </c>
    </row>
    <row r="21" spans="1:7" ht="17.25" customHeight="1" x14ac:dyDescent="0.2">
      <c r="A21" s="65"/>
      <c r="B21" s="64"/>
      <c r="C21" s="64"/>
      <c r="D21" s="53"/>
      <c r="E21" s="71" t="s">
        <v>29</v>
      </c>
      <c r="F21" s="72"/>
      <c r="G21" s="73"/>
    </row>
    <row r="22" spans="1:7" ht="14.45" customHeight="1" x14ac:dyDescent="0.2">
      <c r="A22" s="65"/>
      <c r="B22" s="64"/>
      <c r="C22" s="64" t="s">
        <v>21</v>
      </c>
      <c r="D22" s="58"/>
      <c r="E22" s="17" t="s">
        <v>30</v>
      </c>
      <c r="F22" s="5">
        <v>1</v>
      </c>
      <c r="G22" s="5">
        <f>IF(D22="x",F22,0)</f>
        <v>0</v>
      </c>
    </row>
    <row r="23" spans="1:7" x14ac:dyDescent="0.2">
      <c r="A23" s="65"/>
      <c r="B23" s="64"/>
      <c r="C23" s="64"/>
      <c r="D23" s="58"/>
      <c r="E23" s="17" t="s">
        <v>31</v>
      </c>
      <c r="F23" s="5">
        <v>1</v>
      </c>
      <c r="G23" s="5">
        <f t="shared" ref="G23:G24" si="1">IF(D23="x",F23,0)</f>
        <v>0</v>
      </c>
    </row>
    <row r="24" spans="1:7" x14ac:dyDescent="0.2">
      <c r="A24" s="65"/>
      <c r="B24" s="64"/>
      <c r="C24" s="64"/>
      <c r="D24" s="58"/>
      <c r="E24" s="18" t="s">
        <v>32</v>
      </c>
      <c r="F24" s="5">
        <v>2</v>
      </c>
      <c r="G24" s="5">
        <f t="shared" si="1"/>
        <v>0</v>
      </c>
    </row>
    <row r="25" spans="1:7" x14ac:dyDescent="0.2">
      <c r="A25" s="65"/>
      <c r="B25" s="64"/>
      <c r="C25" s="64"/>
      <c r="D25" s="53"/>
      <c r="E25" s="74" t="s">
        <v>100</v>
      </c>
      <c r="F25" s="74"/>
      <c r="G25" s="15">
        <f>IF(SUM(G22:G24)&lt;=3,SUM(G22:G24),3)</f>
        <v>0</v>
      </c>
    </row>
    <row r="26" spans="1:7" x14ac:dyDescent="0.2">
      <c r="A26" s="65"/>
      <c r="B26" s="64"/>
      <c r="C26" s="64"/>
      <c r="D26" s="53"/>
      <c r="E26" s="71" t="s">
        <v>33</v>
      </c>
      <c r="F26" s="72"/>
      <c r="G26" s="73"/>
    </row>
    <row r="27" spans="1:7" x14ac:dyDescent="0.2">
      <c r="A27" s="65"/>
      <c r="B27" s="64"/>
      <c r="C27" s="64"/>
      <c r="D27" s="58"/>
      <c r="E27" s="18" t="s">
        <v>72</v>
      </c>
      <c r="F27" s="5">
        <v>1</v>
      </c>
      <c r="G27" s="5">
        <f>IF(D27="x",F27,0)</f>
        <v>0</v>
      </c>
    </row>
    <row r="28" spans="1:7" x14ac:dyDescent="0.2">
      <c r="A28" s="65"/>
      <c r="B28" s="64"/>
      <c r="C28" s="64"/>
      <c r="D28" s="58"/>
      <c r="E28" s="6" t="s">
        <v>73</v>
      </c>
      <c r="F28" s="5">
        <v>1</v>
      </c>
      <c r="G28" s="5">
        <f>IF(D28="x",F28,0)</f>
        <v>0</v>
      </c>
    </row>
    <row r="29" spans="1:7" x14ac:dyDescent="0.2">
      <c r="A29" s="65"/>
      <c r="B29" s="64"/>
      <c r="C29" s="64"/>
      <c r="D29" s="58"/>
      <c r="E29" s="18" t="s">
        <v>74</v>
      </c>
      <c r="F29" s="5">
        <v>1</v>
      </c>
      <c r="G29" s="5">
        <f t="shared" ref="G29:G34" si="2">IF(D29="x",F29,0)</f>
        <v>0</v>
      </c>
    </row>
    <row r="30" spans="1:7" x14ac:dyDescent="0.2">
      <c r="A30" s="65"/>
      <c r="B30" s="64"/>
      <c r="C30" s="64"/>
      <c r="D30" s="58"/>
      <c r="E30" s="6" t="s">
        <v>75</v>
      </c>
      <c r="F30" s="5">
        <v>1</v>
      </c>
      <c r="G30" s="5">
        <f t="shared" si="2"/>
        <v>0</v>
      </c>
    </row>
    <row r="31" spans="1:7" x14ac:dyDescent="0.2">
      <c r="A31" s="65"/>
      <c r="B31" s="64"/>
      <c r="C31" s="64"/>
      <c r="D31" s="58"/>
      <c r="E31" s="16" t="s">
        <v>78</v>
      </c>
      <c r="F31" s="5">
        <v>1</v>
      </c>
      <c r="G31" s="5">
        <f t="shared" si="2"/>
        <v>0</v>
      </c>
    </row>
    <row r="32" spans="1:7" x14ac:dyDescent="0.2">
      <c r="A32" s="65"/>
      <c r="B32" s="64"/>
      <c r="C32" s="64"/>
      <c r="D32" s="58"/>
      <c r="E32" s="16" t="s">
        <v>76</v>
      </c>
      <c r="F32" s="5">
        <v>1</v>
      </c>
      <c r="G32" s="5">
        <f t="shared" si="2"/>
        <v>0</v>
      </c>
    </row>
    <row r="33" spans="1:7" x14ac:dyDescent="0.2">
      <c r="A33" s="65"/>
      <c r="B33" s="64"/>
      <c r="C33" s="64"/>
      <c r="D33" s="58"/>
      <c r="E33" s="16" t="s">
        <v>79</v>
      </c>
      <c r="F33" s="5" t="s">
        <v>101</v>
      </c>
      <c r="G33" s="5">
        <f>D33</f>
        <v>0</v>
      </c>
    </row>
    <row r="34" spans="1:7" x14ac:dyDescent="0.2">
      <c r="A34" s="65"/>
      <c r="B34" s="64"/>
      <c r="C34" s="64"/>
      <c r="D34" s="58"/>
      <c r="E34" s="16" t="s">
        <v>77</v>
      </c>
      <c r="F34" s="5">
        <v>1</v>
      </c>
      <c r="G34" s="5">
        <f t="shared" si="2"/>
        <v>0</v>
      </c>
    </row>
    <row r="35" spans="1:7" ht="16.5" customHeight="1" x14ac:dyDescent="0.2">
      <c r="A35" s="65"/>
      <c r="B35" s="64"/>
      <c r="C35" s="64"/>
      <c r="D35" s="53"/>
      <c r="E35" s="16"/>
      <c r="F35" s="5" t="s">
        <v>70</v>
      </c>
      <c r="G35" s="5" t="s">
        <v>70</v>
      </c>
    </row>
    <row r="36" spans="1:7" x14ac:dyDescent="0.2">
      <c r="A36" s="13"/>
      <c r="B36" s="13"/>
      <c r="C36" s="56"/>
      <c r="D36" s="54"/>
      <c r="E36" s="74" t="s">
        <v>34</v>
      </c>
      <c r="F36" s="74"/>
      <c r="G36" s="15">
        <f>IF(SUM(G27:G35)&lt;=6,SUM(G27:G35),6)</f>
        <v>0</v>
      </c>
    </row>
    <row r="37" spans="1:7" x14ac:dyDescent="0.2">
      <c r="A37" s="75"/>
      <c r="B37" s="64" t="s">
        <v>35</v>
      </c>
      <c r="C37" s="64" t="s">
        <v>36</v>
      </c>
      <c r="D37" s="53"/>
      <c r="E37" s="61" t="s">
        <v>37</v>
      </c>
      <c r="F37" s="62"/>
      <c r="G37" s="63"/>
    </row>
    <row r="38" spans="1:7" x14ac:dyDescent="0.2">
      <c r="A38" s="75"/>
      <c r="B38" s="64"/>
      <c r="C38" s="64"/>
      <c r="D38" s="58"/>
      <c r="E38" s="31" t="s">
        <v>91</v>
      </c>
      <c r="F38" s="5" t="s">
        <v>148</v>
      </c>
      <c r="G38" s="5">
        <f>D38</f>
        <v>0</v>
      </c>
    </row>
    <row r="39" spans="1:7" x14ac:dyDescent="0.2">
      <c r="A39" s="75"/>
      <c r="B39" s="64"/>
      <c r="C39" s="64"/>
      <c r="D39" s="58"/>
      <c r="E39" s="6" t="s">
        <v>80</v>
      </c>
      <c r="F39" s="5" t="s">
        <v>92</v>
      </c>
      <c r="G39" s="5">
        <f>D39</f>
        <v>0</v>
      </c>
    </row>
    <row r="40" spans="1:7" x14ac:dyDescent="0.2">
      <c r="A40" s="75"/>
      <c r="B40" s="64"/>
      <c r="C40" s="64"/>
      <c r="D40" s="58"/>
      <c r="E40" s="6" t="s">
        <v>81</v>
      </c>
      <c r="F40" s="30">
        <v>1</v>
      </c>
      <c r="G40" s="5">
        <f t="shared" ref="G40:G49" si="3">IF(D40="x",F40,0)</f>
        <v>0</v>
      </c>
    </row>
    <row r="41" spans="1:7" x14ac:dyDescent="0.2">
      <c r="A41" s="75"/>
      <c r="B41" s="64"/>
      <c r="C41" s="64"/>
      <c r="D41" s="58"/>
      <c r="E41" s="22" t="s">
        <v>82</v>
      </c>
      <c r="F41" s="23">
        <v>1</v>
      </c>
      <c r="G41" s="5">
        <f t="shared" si="3"/>
        <v>0</v>
      </c>
    </row>
    <row r="42" spans="1:7" x14ac:dyDescent="0.2">
      <c r="A42" s="75"/>
      <c r="B42" s="64"/>
      <c r="C42" s="64"/>
      <c r="D42" s="58"/>
      <c r="E42" s="32" t="s">
        <v>83</v>
      </c>
      <c r="F42" s="30">
        <v>1</v>
      </c>
      <c r="G42" s="5">
        <f t="shared" si="3"/>
        <v>0</v>
      </c>
    </row>
    <row r="43" spans="1:7" x14ac:dyDescent="0.2">
      <c r="A43" s="75"/>
      <c r="B43" s="64"/>
      <c r="C43" s="64"/>
      <c r="D43" s="58"/>
      <c r="E43" s="6" t="s">
        <v>84</v>
      </c>
      <c r="F43" s="5">
        <v>1</v>
      </c>
      <c r="G43" s="5">
        <f t="shared" si="3"/>
        <v>0</v>
      </c>
    </row>
    <row r="44" spans="1:7" x14ac:dyDescent="0.2">
      <c r="A44" s="75"/>
      <c r="B44" s="64"/>
      <c r="C44" s="64"/>
      <c r="D44" s="58"/>
      <c r="E44" s="6" t="s">
        <v>85</v>
      </c>
      <c r="F44" s="5">
        <v>1</v>
      </c>
      <c r="G44" s="5">
        <f t="shared" si="3"/>
        <v>0</v>
      </c>
    </row>
    <row r="45" spans="1:7" x14ac:dyDescent="0.2">
      <c r="A45" s="75"/>
      <c r="B45" s="64"/>
      <c r="C45" s="64"/>
      <c r="D45" s="58"/>
      <c r="E45" s="6" t="s">
        <v>86</v>
      </c>
      <c r="F45" s="5">
        <v>1</v>
      </c>
      <c r="G45" s="5">
        <f t="shared" si="3"/>
        <v>0</v>
      </c>
    </row>
    <row r="46" spans="1:7" x14ac:dyDescent="0.2">
      <c r="A46" s="75"/>
      <c r="B46" s="64"/>
      <c r="C46" s="64"/>
      <c r="D46" s="58"/>
      <c r="E46" s="33" t="s">
        <v>87</v>
      </c>
      <c r="F46" s="23">
        <v>1</v>
      </c>
      <c r="G46" s="5">
        <f t="shared" si="3"/>
        <v>0</v>
      </c>
    </row>
    <row r="47" spans="1:7" x14ac:dyDescent="0.2">
      <c r="A47" s="75"/>
      <c r="B47" s="64"/>
      <c r="C47" s="64"/>
      <c r="D47" s="58"/>
      <c r="E47" s="22" t="s">
        <v>88</v>
      </c>
      <c r="F47" s="23">
        <v>1</v>
      </c>
      <c r="G47" s="5">
        <f t="shared" si="3"/>
        <v>0</v>
      </c>
    </row>
    <row r="48" spans="1:7" x14ac:dyDescent="0.2">
      <c r="A48" s="75"/>
      <c r="B48" s="64"/>
      <c r="C48" s="64"/>
      <c r="D48" s="58"/>
      <c r="E48" s="8" t="s">
        <v>89</v>
      </c>
      <c r="F48" s="23">
        <v>1</v>
      </c>
      <c r="G48" s="5">
        <f t="shared" si="3"/>
        <v>0</v>
      </c>
    </row>
    <row r="49" spans="1:7" x14ac:dyDescent="0.2">
      <c r="A49" s="75"/>
      <c r="B49" s="64"/>
      <c r="C49" s="64"/>
      <c r="D49" s="58"/>
      <c r="E49" s="6" t="s">
        <v>90</v>
      </c>
      <c r="F49" s="5">
        <v>1</v>
      </c>
      <c r="G49" s="5">
        <f t="shared" si="3"/>
        <v>0</v>
      </c>
    </row>
    <row r="50" spans="1:7" x14ac:dyDescent="0.2">
      <c r="A50" s="75"/>
      <c r="B50" s="64"/>
      <c r="C50" s="64"/>
      <c r="D50" s="53"/>
      <c r="E50" s="6" t="s">
        <v>70</v>
      </c>
      <c r="F50" s="5" t="s">
        <v>70</v>
      </c>
      <c r="G50" s="5"/>
    </row>
    <row r="51" spans="1:7" x14ac:dyDescent="0.2">
      <c r="A51" s="75"/>
      <c r="B51" s="64"/>
      <c r="C51" s="64"/>
      <c r="D51" s="53"/>
      <c r="E51" s="74" t="s">
        <v>102</v>
      </c>
      <c r="F51" s="74"/>
      <c r="G51" s="15">
        <f>IF(SUM(G38:G50)&lt;=11,SUM(G38:G50),11)</f>
        <v>0</v>
      </c>
    </row>
    <row r="52" spans="1:7" ht="15" x14ac:dyDescent="0.2">
      <c r="A52" s="75"/>
      <c r="B52" s="64"/>
      <c r="C52" s="64"/>
      <c r="D52" s="53"/>
      <c r="E52" s="68" t="s">
        <v>38</v>
      </c>
      <c r="F52" s="69"/>
      <c r="G52" s="70"/>
    </row>
    <row r="53" spans="1:7" x14ac:dyDescent="0.2">
      <c r="A53" s="75"/>
      <c r="B53" s="64"/>
      <c r="C53" s="64"/>
      <c r="D53" s="58"/>
      <c r="E53" s="34" t="s">
        <v>94</v>
      </c>
      <c r="F53" s="35">
        <v>1</v>
      </c>
      <c r="G53" s="5">
        <f t="shared" ref="G53:G56" si="4">IF(D53="x",F53,0)</f>
        <v>0</v>
      </c>
    </row>
    <row r="54" spans="1:7" x14ac:dyDescent="0.2">
      <c r="A54" s="75"/>
      <c r="B54" s="64"/>
      <c r="C54" s="64"/>
      <c r="D54" s="58"/>
      <c r="E54" s="34" t="s">
        <v>93</v>
      </c>
      <c r="F54" s="35">
        <v>3</v>
      </c>
      <c r="G54" s="5">
        <f t="shared" si="4"/>
        <v>0</v>
      </c>
    </row>
    <row r="55" spans="1:7" x14ac:dyDescent="0.2">
      <c r="A55" s="75"/>
      <c r="B55" s="64"/>
      <c r="C55" s="64"/>
      <c r="D55" s="58"/>
      <c r="E55" s="34" t="s">
        <v>95</v>
      </c>
      <c r="F55" s="35">
        <v>3</v>
      </c>
      <c r="G55" s="5">
        <f t="shared" si="4"/>
        <v>0</v>
      </c>
    </row>
    <row r="56" spans="1:7" x14ac:dyDescent="0.2">
      <c r="A56" s="75"/>
      <c r="B56" s="64"/>
      <c r="C56" s="64"/>
      <c r="D56" s="58"/>
      <c r="E56" s="34" t="s">
        <v>96</v>
      </c>
      <c r="F56" s="35">
        <v>2</v>
      </c>
      <c r="G56" s="5">
        <f t="shared" si="4"/>
        <v>0</v>
      </c>
    </row>
    <row r="57" spans="1:7" x14ac:dyDescent="0.2">
      <c r="A57" s="75"/>
      <c r="B57" s="64"/>
      <c r="C57" s="64"/>
      <c r="D57" s="53"/>
      <c r="E57" s="34"/>
      <c r="F57" s="35"/>
      <c r="G57" s="35"/>
    </row>
    <row r="58" spans="1:7" x14ac:dyDescent="0.2">
      <c r="A58" s="75"/>
      <c r="B58" s="64"/>
      <c r="C58" s="64"/>
      <c r="D58" s="53"/>
      <c r="E58" s="74" t="s">
        <v>103</v>
      </c>
      <c r="F58" s="74"/>
      <c r="G58" s="36">
        <f>IF(SUM(G53:G56)&lt;=8,SUM(G53:G56),8)</f>
        <v>0</v>
      </c>
    </row>
    <row r="59" spans="1:7" x14ac:dyDescent="0.2">
      <c r="A59" s="75"/>
      <c r="B59" s="64" t="s">
        <v>39</v>
      </c>
      <c r="C59" s="64" t="s">
        <v>40</v>
      </c>
      <c r="D59" s="55"/>
      <c r="E59" s="61" t="s">
        <v>41</v>
      </c>
      <c r="F59" s="62"/>
      <c r="G59" s="63"/>
    </row>
    <row r="60" spans="1:7" x14ac:dyDescent="0.2">
      <c r="A60" s="75"/>
      <c r="B60" s="64"/>
      <c r="C60" s="64"/>
      <c r="D60" s="58"/>
      <c r="E60" s="24" t="s">
        <v>97</v>
      </c>
      <c r="F60" s="35">
        <v>1</v>
      </c>
      <c r="G60" s="5">
        <f t="shared" ref="G60:G61" si="5">IF(D60="x",F60,0)</f>
        <v>0</v>
      </c>
    </row>
    <row r="61" spans="1:7" x14ac:dyDescent="0.2">
      <c r="A61" s="75"/>
      <c r="B61" s="64"/>
      <c r="C61" s="64"/>
      <c r="D61" s="58"/>
      <c r="E61" s="32" t="s">
        <v>98</v>
      </c>
      <c r="F61" s="35">
        <v>1</v>
      </c>
      <c r="G61" s="5">
        <f t="shared" si="5"/>
        <v>0</v>
      </c>
    </row>
    <row r="62" spans="1:7" x14ac:dyDescent="0.2">
      <c r="A62" s="75"/>
      <c r="B62" s="64"/>
      <c r="C62" s="64"/>
      <c r="D62" s="55"/>
      <c r="E62" s="20"/>
      <c r="F62" s="35"/>
      <c r="G62" s="35"/>
    </row>
    <row r="63" spans="1:7" x14ac:dyDescent="0.2">
      <c r="A63" s="75"/>
      <c r="B63" s="64"/>
      <c r="C63" s="64"/>
      <c r="D63" s="55"/>
      <c r="E63" s="74" t="s">
        <v>104</v>
      </c>
      <c r="F63" s="74"/>
      <c r="G63" s="36">
        <f>IF(SUM(G60:G61)&lt;=2,SUM(G60:G61),2)</f>
        <v>0</v>
      </c>
    </row>
    <row r="64" spans="1:7" ht="15" x14ac:dyDescent="0.25">
      <c r="A64" s="75"/>
      <c r="B64" s="64"/>
      <c r="C64" s="64"/>
      <c r="D64" s="55"/>
      <c r="E64" s="76" t="s">
        <v>42</v>
      </c>
      <c r="F64" s="77"/>
      <c r="G64" s="78"/>
    </row>
    <row r="65" spans="1:7" x14ac:dyDescent="0.2">
      <c r="A65" s="75"/>
      <c r="B65" s="64"/>
      <c r="C65" s="64"/>
      <c r="D65" s="58"/>
      <c r="E65" s="7" t="s">
        <v>106</v>
      </c>
      <c r="F65" s="35">
        <v>1</v>
      </c>
      <c r="G65" s="5">
        <f t="shared" ref="G65:G66" si="6">IF(D65="x",F65,0)</f>
        <v>0</v>
      </c>
    </row>
    <row r="66" spans="1:7" x14ac:dyDescent="0.2">
      <c r="A66" s="75"/>
      <c r="B66" s="64"/>
      <c r="C66" s="64"/>
      <c r="D66" s="58"/>
      <c r="E66" s="7" t="s">
        <v>107</v>
      </c>
      <c r="F66" s="35">
        <v>1</v>
      </c>
      <c r="G66" s="5">
        <f t="shared" si="6"/>
        <v>0</v>
      </c>
    </row>
    <row r="67" spans="1:7" x14ac:dyDescent="0.2">
      <c r="A67" s="75"/>
      <c r="B67" s="64"/>
      <c r="C67" s="64"/>
      <c r="D67" s="55"/>
      <c r="E67" s="7"/>
      <c r="F67" s="35"/>
      <c r="G67" s="35"/>
    </row>
    <row r="68" spans="1:7" x14ac:dyDescent="0.2">
      <c r="A68" s="75"/>
      <c r="B68" s="64"/>
      <c r="C68" s="64"/>
      <c r="D68" s="55"/>
      <c r="E68" s="74" t="s">
        <v>104</v>
      </c>
      <c r="F68" s="74"/>
      <c r="G68" s="36">
        <f>IF(SUM(G65:G66)&lt;=2,SUM(G65:G66),2)</f>
        <v>0</v>
      </c>
    </row>
    <row r="69" spans="1:7" x14ac:dyDescent="0.2">
      <c r="A69" s="75"/>
      <c r="B69" s="64"/>
      <c r="C69" s="64"/>
      <c r="D69" s="55"/>
      <c r="E69" s="66" t="s">
        <v>43</v>
      </c>
      <c r="F69" s="67"/>
      <c r="G69" s="67"/>
    </row>
    <row r="70" spans="1:7" x14ac:dyDescent="0.2">
      <c r="A70" s="75"/>
      <c r="B70" s="64"/>
      <c r="C70" s="64"/>
      <c r="D70" s="58"/>
      <c r="E70" s="7" t="s">
        <v>108</v>
      </c>
      <c r="F70" s="21">
        <v>1</v>
      </c>
      <c r="G70" s="35">
        <f t="shared" ref="G70:G73" si="7">IF(D70="x",F70,0)</f>
        <v>0</v>
      </c>
    </row>
    <row r="71" spans="1:7" x14ac:dyDescent="0.2">
      <c r="A71" s="75"/>
      <c r="B71" s="64"/>
      <c r="C71" s="64"/>
      <c r="D71" s="58"/>
      <c r="E71" s="32" t="s">
        <v>109</v>
      </c>
      <c r="F71" s="21">
        <v>1</v>
      </c>
      <c r="G71" s="35">
        <f t="shared" si="7"/>
        <v>0</v>
      </c>
    </row>
    <row r="72" spans="1:7" x14ac:dyDescent="0.2">
      <c r="A72" s="75"/>
      <c r="B72" s="64"/>
      <c r="C72" s="64"/>
      <c r="D72" s="58"/>
      <c r="E72" s="32" t="s">
        <v>110</v>
      </c>
      <c r="F72" s="37">
        <v>2</v>
      </c>
      <c r="G72" s="35">
        <f t="shared" si="7"/>
        <v>0</v>
      </c>
    </row>
    <row r="73" spans="1:7" x14ac:dyDescent="0.2">
      <c r="A73" s="75"/>
      <c r="B73" s="64"/>
      <c r="C73" s="64"/>
      <c r="D73" s="58"/>
      <c r="E73" s="25" t="s">
        <v>47</v>
      </c>
      <c r="F73" s="35">
        <v>2</v>
      </c>
      <c r="G73" s="35">
        <f t="shared" si="7"/>
        <v>0</v>
      </c>
    </row>
    <row r="74" spans="1:7" ht="20.25" customHeight="1" x14ac:dyDescent="0.2">
      <c r="A74" s="75"/>
      <c r="B74" s="64"/>
      <c r="C74" s="64"/>
      <c r="D74" s="55"/>
      <c r="E74" s="74"/>
      <c r="F74" s="74"/>
      <c r="G74" s="36" t="s">
        <v>70</v>
      </c>
    </row>
    <row r="75" spans="1:7" s="16" customFormat="1" ht="17.25" customHeight="1" x14ac:dyDescent="0.2">
      <c r="A75" s="65" t="s">
        <v>44</v>
      </c>
      <c r="B75" s="64" t="s">
        <v>45</v>
      </c>
      <c r="C75" s="64" t="s">
        <v>46</v>
      </c>
      <c r="D75" s="53"/>
      <c r="E75" s="74" t="s">
        <v>48</v>
      </c>
      <c r="F75" s="74"/>
      <c r="G75" s="36">
        <f>IF(SUM(G70:G73)&lt;=5,SUM(G70:G73),5)</f>
        <v>0</v>
      </c>
    </row>
    <row r="76" spans="1:7" s="16" customFormat="1" x14ac:dyDescent="0.2">
      <c r="A76" s="65"/>
      <c r="B76" s="64"/>
      <c r="C76" s="64"/>
      <c r="D76" s="53"/>
      <c r="E76" s="61" t="s">
        <v>49</v>
      </c>
      <c r="F76" s="62"/>
      <c r="G76" s="63"/>
    </row>
    <row r="77" spans="1:7" s="16" customFormat="1" ht="14.25" customHeight="1" x14ac:dyDescent="0.2">
      <c r="A77" s="65"/>
      <c r="B77" s="64"/>
      <c r="C77" s="64"/>
      <c r="D77" s="58"/>
      <c r="E77" s="38" t="s">
        <v>111</v>
      </c>
      <c r="F77" s="35">
        <v>1</v>
      </c>
      <c r="G77" s="35">
        <f t="shared" ref="G77:G81" si="8">IF(D77="x",F77,0)</f>
        <v>0</v>
      </c>
    </row>
    <row r="78" spans="1:7" s="16" customFormat="1" x14ac:dyDescent="0.2">
      <c r="A78" s="65"/>
      <c r="B78" s="64"/>
      <c r="C78" s="64"/>
      <c r="D78" s="58"/>
      <c r="E78" s="38" t="s">
        <v>112</v>
      </c>
      <c r="F78" s="35">
        <v>1</v>
      </c>
      <c r="G78" s="35">
        <f t="shared" si="8"/>
        <v>0</v>
      </c>
    </row>
    <row r="79" spans="1:7" s="16" customFormat="1" x14ac:dyDescent="0.2">
      <c r="A79" s="65"/>
      <c r="B79" s="64"/>
      <c r="C79" s="64"/>
      <c r="D79" s="58"/>
      <c r="E79" s="38" t="s">
        <v>113</v>
      </c>
      <c r="F79" s="35">
        <v>1</v>
      </c>
      <c r="G79" s="35">
        <f t="shared" si="8"/>
        <v>0</v>
      </c>
    </row>
    <row r="80" spans="1:7" s="16" customFormat="1" x14ac:dyDescent="0.2">
      <c r="A80" s="65"/>
      <c r="B80" s="64"/>
      <c r="C80" s="64"/>
      <c r="D80" s="58"/>
      <c r="E80" s="38" t="s">
        <v>114</v>
      </c>
      <c r="F80" s="35">
        <v>1</v>
      </c>
      <c r="G80" s="35">
        <f t="shared" si="8"/>
        <v>0</v>
      </c>
    </row>
    <row r="81" spans="1:7" s="16" customFormat="1" x14ac:dyDescent="0.2">
      <c r="A81" s="65"/>
      <c r="B81" s="64"/>
      <c r="C81" s="64"/>
      <c r="D81" s="58"/>
      <c r="E81" s="38" t="s">
        <v>115</v>
      </c>
      <c r="F81" s="35">
        <v>1</v>
      </c>
      <c r="G81" s="35">
        <f t="shared" si="8"/>
        <v>0</v>
      </c>
    </row>
    <row r="82" spans="1:7" s="16" customFormat="1" x14ac:dyDescent="0.2">
      <c r="A82" s="65"/>
      <c r="B82" s="64"/>
      <c r="C82" s="64"/>
      <c r="D82" s="58"/>
      <c r="E82" s="98" t="s">
        <v>122</v>
      </c>
      <c r="F82" s="19" t="s">
        <v>101</v>
      </c>
      <c r="G82" s="5">
        <f>D82</f>
        <v>0</v>
      </c>
    </row>
    <row r="83" spans="1:7" s="16" customFormat="1" x14ac:dyDescent="0.2">
      <c r="A83" s="65"/>
      <c r="B83" s="64"/>
      <c r="C83" s="64"/>
      <c r="D83" s="60"/>
      <c r="E83" s="74" t="s">
        <v>123</v>
      </c>
      <c r="F83" s="74"/>
      <c r="G83" s="36">
        <f>IF(SUM(G77:G82)&lt;=5,SUM(G77:G82),5)</f>
        <v>0</v>
      </c>
    </row>
    <row r="84" spans="1:7" s="16" customFormat="1" ht="15" x14ac:dyDescent="0.25">
      <c r="A84" s="65"/>
      <c r="B84" s="64"/>
      <c r="C84" s="64"/>
      <c r="D84" s="53"/>
      <c r="E84" s="83"/>
      <c r="F84" s="84"/>
      <c r="G84" s="85"/>
    </row>
    <row r="85" spans="1:7" s="16" customFormat="1" x14ac:dyDescent="0.2">
      <c r="A85" s="65"/>
      <c r="B85" s="64" t="s">
        <v>50</v>
      </c>
      <c r="C85" s="82" t="s">
        <v>51</v>
      </c>
      <c r="D85" s="58"/>
      <c r="E85" s="39" t="s">
        <v>116</v>
      </c>
      <c r="F85" s="35">
        <v>2</v>
      </c>
      <c r="G85" s="35">
        <f t="shared" ref="G85:G91" si="9">IF(D85="x",F85,0)</f>
        <v>0</v>
      </c>
    </row>
    <row r="86" spans="1:7" s="16" customFormat="1" x14ac:dyDescent="0.2">
      <c r="A86" s="65"/>
      <c r="B86" s="64"/>
      <c r="C86" s="82"/>
      <c r="D86" s="58"/>
      <c r="E86" s="39" t="s">
        <v>52</v>
      </c>
      <c r="F86" s="35">
        <v>4</v>
      </c>
      <c r="G86" s="35">
        <f t="shared" si="9"/>
        <v>0</v>
      </c>
    </row>
    <row r="87" spans="1:7" s="16" customFormat="1" x14ac:dyDescent="0.2">
      <c r="A87" s="65"/>
      <c r="B87" s="64"/>
      <c r="C87" s="82"/>
      <c r="D87" s="58"/>
      <c r="E87" s="39" t="s">
        <v>118</v>
      </c>
      <c r="F87" s="35" t="s">
        <v>101</v>
      </c>
      <c r="G87" s="5">
        <f>D87</f>
        <v>0</v>
      </c>
    </row>
    <row r="88" spans="1:7" s="16" customFormat="1" x14ac:dyDescent="0.2">
      <c r="A88" s="65"/>
      <c r="B88" s="64"/>
      <c r="C88" s="82"/>
      <c r="D88" s="58"/>
      <c r="E88" s="39" t="s">
        <v>117</v>
      </c>
      <c r="F88" s="35">
        <v>1</v>
      </c>
      <c r="G88" s="35">
        <f t="shared" si="9"/>
        <v>0</v>
      </c>
    </row>
    <row r="89" spans="1:7" s="16" customFormat="1" x14ac:dyDescent="0.2">
      <c r="A89" s="65"/>
      <c r="B89" s="64"/>
      <c r="C89" s="82"/>
      <c r="D89" s="58"/>
      <c r="E89" s="39" t="s">
        <v>119</v>
      </c>
      <c r="F89" s="35">
        <v>1</v>
      </c>
      <c r="G89" s="35">
        <f t="shared" si="9"/>
        <v>0</v>
      </c>
    </row>
    <row r="90" spans="1:7" s="16" customFormat="1" x14ac:dyDescent="0.2">
      <c r="A90" s="65"/>
      <c r="B90" s="64"/>
      <c r="C90" s="82"/>
      <c r="D90" s="58"/>
      <c r="E90" s="39" t="s">
        <v>53</v>
      </c>
      <c r="F90" s="35">
        <v>3</v>
      </c>
      <c r="G90" s="35">
        <f t="shared" si="9"/>
        <v>0</v>
      </c>
    </row>
    <row r="91" spans="1:7" s="16" customFormat="1" x14ac:dyDescent="0.2">
      <c r="A91" s="65"/>
      <c r="B91" s="64"/>
      <c r="C91" s="82"/>
      <c r="D91" s="58"/>
      <c r="E91" s="39" t="s">
        <v>120</v>
      </c>
      <c r="F91" s="35">
        <v>1</v>
      </c>
      <c r="G91" s="35">
        <f t="shared" si="9"/>
        <v>0</v>
      </c>
    </row>
    <row r="92" spans="1:7" s="16" customFormat="1" x14ac:dyDescent="0.2">
      <c r="A92" s="65"/>
      <c r="B92" s="64"/>
      <c r="C92" s="82"/>
      <c r="D92" s="58"/>
      <c r="E92" s="39" t="s">
        <v>121</v>
      </c>
      <c r="F92" s="35" t="s">
        <v>101</v>
      </c>
      <c r="G92" s="5">
        <f>D92</f>
        <v>0</v>
      </c>
    </row>
    <row r="93" spans="1:7" s="16" customFormat="1" x14ac:dyDescent="0.2">
      <c r="A93" s="65"/>
      <c r="B93" s="64"/>
      <c r="C93" s="82"/>
      <c r="D93" s="54"/>
      <c r="E93" s="74" t="s">
        <v>124</v>
      </c>
      <c r="F93" s="74"/>
      <c r="G93" s="36">
        <f>IF(SUM(G85:G92)&lt;=12,SUM(G85:G92),12)</f>
        <v>0</v>
      </c>
    </row>
    <row r="94" spans="1:7" s="16" customFormat="1" ht="15" x14ac:dyDescent="0.25">
      <c r="A94" s="65"/>
      <c r="B94" s="43"/>
      <c r="C94" s="56"/>
      <c r="D94" s="54"/>
      <c r="E94" s="71"/>
      <c r="F94" s="77"/>
      <c r="G94" s="78"/>
    </row>
    <row r="95" spans="1:7" s="16" customFormat="1" x14ac:dyDescent="0.2">
      <c r="A95" s="65"/>
      <c r="B95" s="65" t="s">
        <v>54</v>
      </c>
      <c r="C95" s="64" t="s">
        <v>55</v>
      </c>
      <c r="D95" s="58"/>
      <c r="E95" s="39" t="s">
        <v>138</v>
      </c>
      <c r="F95" s="40" t="s">
        <v>101</v>
      </c>
      <c r="G95" s="5">
        <f>D95</f>
        <v>0</v>
      </c>
    </row>
    <row r="96" spans="1:7" s="16" customFormat="1" x14ac:dyDescent="0.2">
      <c r="A96" s="65"/>
      <c r="B96" s="65"/>
      <c r="C96" s="64"/>
      <c r="D96" s="58"/>
      <c r="E96" s="41" t="s">
        <v>56</v>
      </c>
      <c r="F96" s="40">
        <v>1</v>
      </c>
      <c r="G96" s="35">
        <f t="shared" ref="G96:G97" si="10">IF(D96="x",F96,0)</f>
        <v>0</v>
      </c>
    </row>
    <row r="97" spans="1:7" s="16" customFormat="1" x14ac:dyDescent="0.2">
      <c r="A97" s="65"/>
      <c r="B97" s="65"/>
      <c r="C97" s="64"/>
      <c r="D97" s="58"/>
      <c r="E97" s="41" t="s">
        <v>53</v>
      </c>
      <c r="F97" s="40">
        <v>1</v>
      </c>
      <c r="G97" s="35">
        <f t="shared" si="10"/>
        <v>0</v>
      </c>
    </row>
    <row r="98" spans="1:7" s="16" customFormat="1" x14ac:dyDescent="0.2">
      <c r="A98" s="65"/>
      <c r="B98" s="65"/>
      <c r="C98" s="64"/>
      <c r="D98" s="58"/>
      <c r="E98" s="41" t="s">
        <v>121</v>
      </c>
      <c r="F98" s="40" t="s">
        <v>105</v>
      </c>
      <c r="G98" s="5">
        <f>D98</f>
        <v>0</v>
      </c>
    </row>
    <row r="99" spans="1:7" s="16" customFormat="1" x14ac:dyDescent="0.2">
      <c r="A99" s="65"/>
      <c r="B99" s="65"/>
      <c r="C99" s="64"/>
      <c r="D99" s="53"/>
      <c r="E99" s="26"/>
      <c r="F99" s="40"/>
      <c r="G99" s="35"/>
    </row>
    <row r="100" spans="1:7" s="16" customFormat="1" x14ac:dyDescent="0.2">
      <c r="A100" s="65"/>
      <c r="B100" s="65"/>
      <c r="C100" s="64"/>
      <c r="D100" s="53"/>
      <c r="E100" s="80" t="s">
        <v>125</v>
      </c>
      <c r="F100" s="80"/>
      <c r="G100" s="36">
        <f>IF(SUM(G95:G98)&lt;=9,SUM(G95:G98),9)</f>
        <v>0</v>
      </c>
    </row>
    <row r="101" spans="1:7" s="16" customFormat="1" ht="15" x14ac:dyDescent="0.25">
      <c r="A101" s="43"/>
      <c r="B101" s="43"/>
      <c r="C101" s="57"/>
      <c r="D101" s="53"/>
      <c r="E101" s="81"/>
      <c r="F101" s="77"/>
      <c r="G101" s="78"/>
    </row>
    <row r="102" spans="1:7" s="16" customFormat="1" x14ac:dyDescent="0.2">
      <c r="A102" s="65" t="s">
        <v>57</v>
      </c>
      <c r="B102" s="64" t="s">
        <v>58</v>
      </c>
      <c r="C102" s="64" t="s">
        <v>59</v>
      </c>
      <c r="D102" s="58"/>
      <c r="E102" s="31" t="s">
        <v>136</v>
      </c>
      <c r="F102" s="35" t="s">
        <v>101</v>
      </c>
      <c r="G102" s="5">
        <f>D102</f>
        <v>0</v>
      </c>
    </row>
    <row r="103" spans="1:7" s="16" customFormat="1" x14ac:dyDescent="0.2">
      <c r="A103" s="65"/>
      <c r="B103" s="64"/>
      <c r="C103" s="64"/>
      <c r="D103" s="58"/>
      <c r="E103" s="31" t="s">
        <v>60</v>
      </c>
      <c r="F103" s="35">
        <v>2</v>
      </c>
      <c r="G103" s="35">
        <f t="shared" ref="G103:G115" si="11">IF(D103="x",F103,0)</f>
        <v>0</v>
      </c>
    </row>
    <row r="104" spans="1:7" s="16" customFormat="1" x14ac:dyDescent="0.2">
      <c r="A104" s="65"/>
      <c r="B104" s="64"/>
      <c r="C104" s="64"/>
      <c r="D104" s="58"/>
      <c r="E104" s="31" t="s">
        <v>127</v>
      </c>
      <c r="F104" s="35">
        <v>2</v>
      </c>
      <c r="G104" s="35">
        <f t="shared" si="11"/>
        <v>0</v>
      </c>
    </row>
    <row r="105" spans="1:7" s="16" customFormat="1" x14ac:dyDescent="0.2">
      <c r="A105" s="65"/>
      <c r="B105" s="64"/>
      <c r="C105" s="64"/>
      <c r="D105" s="58"/>
      <c r="E105" s="31" t="s">
        <v>126</v>
      </c>
      <c r="F105" s="35" t="s">
        <v>141</v>
      </c>
      <c r="G105" s="5">
        <f>D105</f>
        <v>0</v>
      </c>
    </row>
    <row r="106" spans="1:7" s="16" customFormat="1" x14ac:dyDescent="0.2">
      <c r="A106" s="65"/>
      <c r="B106" s="64"/>
      <c r="C106" s="64"/>
      <c r="D106" s="58"/>
      <c r="E106" s="31" t="s">
        <v>137</v>
      </c>
      <c r="F106" s="35">
        <v>1</v>
      </c>
      <c r="G106" s="35">
        <f t="shared" si="11"/>
        <v>0</v>
      </c>
    </row>
    <row r="107" spans="1:7" s="16" customFormat="1" x14ac:dyDescent="0.2">
      <c r="A107" s="65"/>
      <c r="B107" s="64"/>
      <c r="C107" s="64"/>
      <c r="D107" s="58"/>
      <c r="E107" s="31" t="s">
        <v>61</v>
      </c>
      <c r="F107" s="35">
        <v>1</v>
      </c>
      <c r="G107" s="35">
        <f t="shared" si="11"/>
        <v>0</v>
      </c>
    </row>
    <row r="108" spans="1:7" s="16" customFormat="1" x14ac:dyDescent="0.2">
      <c r="A108" s="65"/>
      <c r="B108" s="64"/>
      <c r="C108" s="64"/>
      <c r="D108" s="58"/>
      <c r="E108" s="31" t="s">
        <v>62</v>
      </c>
      <c r="F108" s="35">
        <v>2</v>
      </c>
      <c r="G108" s="35">
        <f t="shared" si="11"/>
        <v>0</v>
      </c>
    </row>
    <row r="109" spans="1:7" s="16" customFormat="1" x14ac:dyDescent="0.2">
      <c r="A109" s="65"/>
      <c r="B109" s="64"/>
      <c r="C109" s="64"/>
      <c r="D109" s="58"/>
      <c r="E109" s="31" t="s">
        <v>128</v>
      </c>
      <c r="F109" s="35">
        <v>2</v>
      </c>
      <c r="G109" s="35">
        <f t="shared" si="11"/>
        <v>0</v>
      </c>
    </row>
    <row r="110" spans="1:7" s="16" customFormat="1" x14ac:dyDescent="0.2">
      <c r="A110" s="65"/>
      <c r="B110" s="64"/>
      <c r="C110" s="64"/>
      <c r="D110" s="58"/>
      <c r="E110" s="31" t="s">
        <v>129</v>
      </c>
      <c r="F110" s="35">
        <v>1</v>
      </c>
      <c r="G110" s="35">
        <f t="shared" si="11"/>
        <v>0</v>
      </c>
    </row>
    <row r="111" spans="1:7" s="16" customFormat="1" x14ac:dyDescent="0.2">
      <c r="A111" s="65"/>
      <c r="B111" s="64"/>
      <c r="C111" s="64"/>
      <c r="D111" s="58"/>
      <c r="E111" s="31" t="s">
        <v>130</v>
      </c>
      <c r="F111" s="35">
        <v>1</v>
      </c>
      <c r="G111" s="35">
        <f t="shared" si="11"/>
        <v>0</v>
      </c>
    </row>
    <row r="112" spans="1:7" s="16" customFormat="1" x14ac:dyDescent="0.2">
      <c r="A112" s="65"/>
      <c r="B112" s="64"/>
      <c r="C112" s="64"/>
      <c r="D112" s="58"/>
      <c r="E112" s="31" t="s">
        <v>63</v>
      </c>
      <c r="F112" s="35">
        <v>1</v>
      </c>
      <c r="G112" s="35">
        <f t="shared" si="11"/>
        <v>0</v>
      </c>
    </row>
    <row r="113" spans="1:11" s="16" customFormat="1" x14ac:dyDescent="0.2">
      <c r="A113" s="65"/>
      <c r="B113" s="64"/>
      <c r="C113" s="64"/>
      <c r="D113" s="58"/>
      <c r="E113" s="31" t="s">
        <v>64</v>
      </c>
      <c r="F113" s="35">
        <v>1</v>
      </c>
      <c r="G113" s="35">
        <f t="shared" si="11"/>
        <v>0</v>
      </c>
    </row>
    <row r="114" spans="1:11" s="16" customFormat="1" x14ac:dyDescent="0.2">
      <c r="A114" s="65"/>
      <c r="B114" s="64"/>
      <c r="C114" s="64"/>
      <c r="D114" s="58"/>
      <c r="E114" s="31" t="s">
        <v>131</v>
      </c>
      <c r="F114" s="35">
        <v>2</v>
      </c>
      <c r="G114" s="35">
        <f t="shared" si="11"/>
        <v>0</v>
      </c>
    </row>
    <row r="115" spans="1:11" s="16" customFormat="1" x14ac:dyDescent="0.2">
      <c r="A115" s="65"/>
      <c r="B115" s="64"/>
      <c r="C115" s="64"/>
      <c r="D115" s="58"/>
      <c r="E115" s="31" t="s">
        <v>132</v>
      </c>
      <c r="F115" s="35">
        <v>2</v>
      </c>
      <c r="G115" s="35">
        <f t="shared" si="11"/>
        <v>0</v>
      </c>
    </row>
    <row r="116" spans="1:11" s="16" customFormat="1" x14ac:dyDescent="0.2">
      <c r="A116" s="65"/>
      <c r="B116" s="64"/>
      <c r="C116" s="64"/>
      <c r="D116" s="53"/>
      <c r="E116" s="74" t="s">
        <v>140</v>
      </c>
      <c r="F116" s="74"/>
      <c r="G116" s="36">
        <f>IF(SUM(G102:G115)&lt;=22,SUM(G102:G115),22)</f>
        <v>0</v>
      </c>
    </row>
    <row r="117" spans="1:11" s="16" customFormat="1" ht="15" x14ac:dyDescent="0.25">
      <c r="A117" s="65"/>
      <c r="B117" s="64" t="s">
        <v>65</v>
      </c>
      <c r="C117" s="64" t="s">
        <v>66</v>
      </c>
      <c r="D117" s="53"/>
      <c r="E117" s="49" t="s">
        <v>135</v>
      </c>
      <c r="F117" s="47"/>
      <c r="G117" s="48"/>
    </row>
    <row r="118" spans="1:11" s="16" customFormat="1" x14ac:dyDescent="0.2">
      <c r="A118" s="65"/>
      <c r="B118" s="64"/>
      <c r="C118" s="64"/>
      <c r="D118" s="58"/>
      <c r="E118" s="31" t="s">
        <v>133</v>
      </c>
      <c r="F118" s="35" t="s">
        <v>139</v>
      </c>
      <c r="G118" s="5">
        <f>D118</f>
        <v>0</v>
      </c>
    </row>
    <row r="119" spans="1:11" s="16" customFormat="1" x14ac:dyDescent="0.2">
      <c r="A119" s="65"/>
      <c r="B119" s="64"/>
      <c r="C119" s="64"/>
      <c r="D119" s="58"/>
      <c r="E119" s="31" t="s">
        <v>67</v>
      </c>
      <c r="F119" s="35">
        <v>2</v>
      </c>
      <c r="G119" s="35">
        <f t="shared" ref="G119:G120" si="12">IF(D119="x",F119,0)</f>
        <v>0</v>
      </c>
    </row>
    <row r="120" spans="1:11" s="16" customFormat="1" x14ac:dyDescent="0.2">
      <c r="A120" s="65"/>
      <c r="B120" s="64"/>
      <c r="C120" s="64"/>
      <c r="D120" s="58"/>
      <c r="E120" s="42" t="s">
        <v>134</v>
      </c>
      <c r="F120" s="40">
        <v>2</v>
      </c>
      <c r="G120" s="35">
        <f t="shared" si="12"/>
        <v>0</v>
      </c>
    </row>
    <row r="121" spans="1:11" s="16" customFormat="1" x14ac:dyDescent="0.2">
      <c r="A121" s="65"/>
      <c r="B121" s="64"/>
      <c r="C121" s="64"/>
      <c r="D121" s="44"/>
      <c r="E121" s="45" t="s">
        <v>103</v>
      </c>
      <c r="F121" s="45"/>
      <c r="G121" s="46">
        <f>IF(SUM(G118:G120)&lt;=8,SUM(G118:G120),8)</f>
        <v>0</v>
      </c>
      <c r="H121" s="46"/>
    </row>
    <row r="122" spans="1:11" x14ac:dyDescent="0.2">
      <c r="E122" s="9" t="s">
        <v>144</v>
      </c>
      <c r="F122" s="79">
        <f>SUM(G20+G25+G36+G51+G58+G63+G68+G75+G83+G93+G100+G116+G121)</f>
        <v>0</v>
      </c>
      <c r="G122" s="79"/>
    </row>
    <row r="123" spans="1:11" x14ac:dyDescent="0.2">
      <c r="A123" s="59" t="s">
        <v>152</v>
      </c>
      <c r="B123" s="10" t="s">
        <v>68</v>
      </c>
      <c r="E123" s="10" t="s">
        <v>69</v>
      </c>
      <c r="F123" s="11"/>
      <c r="G123" s="12"/>
      <c r="K123" s="1" t="s">
        <v>143</v>
      </c>
    </row>
  </sheetData>
  <sheetProtection algorithmName="SHA-512" hashValue="NTtsJupW+Zhob2ClbXoqn3EjIq2KQgdkUPr4cxiiLjGgR3G8M286VjveIAdGWKMF89GY69S3PU1HikkII5wXbw==" saltValue="phN4NjaJHHj/LocmkdYvCg==" spinCount="100000" sheet="1" objects="1" scenarios="1" formatColumns="0" formatRows="0" selectLockedCells="1"/>
  <mergeCells count="62">
    <mergeCell ref="E4:G4"/>
    <mergeCell ref="A1:G1"/>
    <mergeCell ref="A2:B2"/>
    <mergeCell ref="C2:G2"/>
    <mergeCell ref="F3:G3"/>
    <mergeCell ref="B3:D3"/>
    <mergeCell ref="F8:G8"/>
    <mergeCell ref="A9:G10"/>
    <mergeCell ref="F5:G5"/>
    <mergeCell ref="A6:B6"/>
    <mergeCell ref="C6:G6"/>
    <mergeCell ref="F7:G7"/>
    <mergeCell ref="B5:D5"/>
    <mergeCell ref="C7:D7"/>
    <mergeCell ref="C8:D8"/>
    <mergeCell ref="A75:A100"/>
    <mergeCell ref="B75:B84"/>
    <mergeCell ref="C75:C84"/>
    <mergeCell ref="E75:F75"/>
    <mergeCell ref="E76:G76"/>
    <mergeCell ref="E83:F83"/>
    <mergeCell ref="B85:B93"/>
    <mergeCell ref="C85:C93"/>
    <mergeCell ref="E84:G84"/>
    <mergeCell ref="A102:A121"/>
    <mergeCell ref="B102:B116"/>
    <mergeCell ref="C102:C116"/>
    <mergeCell ref="E116:F116"/>
    <mergeCell ref="B117:B121"/>
    <mergeCell ref="C117:C121"/>
    <mergeCell ref="E58:F58"/>
    <mergeCell ref="B59:B74"/>
    <mergeCell ref="C59:C74"/>
    <mergeCell ref="E59:G59"/>
    <mergeCell ref="E63:F63"/>
    <mergeCell ref="B37:B58"/>
    <mergeCell ref="C37:C58"/>
    <mergeCell ref="E37:G37"/>
    <mergeCell ref="E68:F68"/>
    <mergeCell ref="F122:G122"/>
    <mergeCell ref="E93:F93"/>
    <mergeCell ref="B95:B100"/>
    <mergeCell ref="C95:C100"/>
    <mergeCell ref="E100:F100"/>
    <mergeCell ref="E94:G94"/>
    <mergeCell ref="E101:G101"/>
    <mergeCell ref="E12:G12"/>
    <mergeCell ref="C12:C21"/>
    <mergeCell ref="B12:B35"/>
    <mergeCell ref="A12:A35"/>
    <mergeCell ref="E69:G69"/>
    <mergeCell ref="E52:G52"/>
    <mergeCell ref="E26:G26"/>
    <mergeCell ref="E25:F25"/>
    <mergeCell ref="C22:C35"/>
    <mergeCell ref="E21:G21"/>
    <mergeCell ref="E20:F20"/>
    <mergeCell ref="E36:F36"/>
    <mergeCell ref="A37:A74"/>
    <mergeCell ref="E64:G64"/>
    <mergeCell ref="E74:F74"/>
    <mergeCell ref="E51:F51"/>
  </mergeCells>
  <conditionalFormatting sqref="D13:D18">
    <cfRule type="cellIs" dxfId="14" priority="15" operator="equal">
      <formula>""</formula>
    </cfRule>
  </conditionalFormatting>
  <conditionalFormatting sqref="D22:D24">
    <cfRule type="cellIs" dxfId="13" priority="14" operator="equal">
      <formula>""</formula>
    </cfRule>
  </conditionalFormatting>
  <conditionalFormatting sqref="D27:D34">
    <cfRule type="cellIs" dxfId="12" priority="13" operator="equal">
      <formula>""</formula>
    </cfRule>
  </conditionalFormatting>
  <conditionalFormatting sqref="D38:D49">
    <cfRule type="cellIs" dxfId="11" priority="12" operator="equal">
      <formula>""</formula>
    </cfRule>
  </conditionalFormatting>
  <conditionalFormatting sqref="D53:D56">
    <cfRule type="cellIs" dxfId="10" priority="11" operator="equal">
      <formula>""</formula>
    </cfRule>
  </conditionalFormatting>
  <conditionalFormatting sqref="D60:D61">
    <cfRule type="cellIs" dxfId="9" priority="10" operator="equal">
      <formula>""</formula>
    </cfRule>
  </conditionalFormatting>
  <conditionalFormatting sqref="D65:D66">
    <cfRule type="cellIs" dxfId="8" priority="9" operator="equal">
      <formula>""</formula>
    </cfRule>
  </conditionalFormatting>
  <conditionalFormatting sqref="D70:D73">
    <cfRule type="cellIs" dxfId="7" priority="8" operator="equal">
      <formula>""</formula>
    </cfRule>
  </conditionalFormatting>
  <conditionalFormatting sqref="D77:D82">
    <cfRule type="cellIs" dxfId="6" priority="7" operator="equal">
      <formula>""</formula>
    </cfRule>
  </conditionalFormatting>
  <conditionalFormatting sqref="D85:D92">
    <cfRule type="cellIs" dxfId="5" priority="6" operator="equal">
      <formula>""</formula>
    </cfRule>
  </conditionalFormatting>
  <conditionalFormatting sqref="D95:D98">
    <cfRule type="cellIs" dxfId="4" priority="5" operator="equal">
      <formula>""</formula>
    </cfRule>
  </conditionalFormatting>
  <conditionalFormatting sqref="D102:D115">
    <cfRule type="cellIs" dxfId="3" priority="4" operator="equal">
      <formula>""</formula>
    </cfRule>
  </conditionalFormatting>
  <conditionalFormatting sqref="D118:D120">
    <cfRule type="cellIs" dxfId="2" priority="3" operator="equal">
      <formula>""</formula>
    </cfRule>
  </conditionalFormatting>
  <conditionalFormatting sqref="C2:G2">
    <cfRule type="cellIs" dxfId="1" priority="2" operator="equal">
      <formula>""</formula>
    </cfRule>
  </conditionalFormatting>
  <conditionalFormatting sqref="B3:D3 F3:G3 B4 E4:G4 B5:D5 F5:G5 C6:G6 C7:D8 F7:G8">
    <cfRule type="cellIs" dxfId="0" priority="1" operator="equal">
      <formula>""</formula>
    </cfRule>
  </conditionalFormatting>
  <dataValidations count="7">
    <dataValidation type="date" operator="lessThanOrEqual" allowBlank="1" showInputMessage="1" showErrorMessage="1" sqref="B4">
      <formula1>42541</formula1>
    </dataValidation>
    <dataValidation type="list" allowBlank="1" showInputMessage="1" showErrorMessage="1" sqref="D38">
      <formula1>MAX2_</formula1>
    </dataValidation>
    <dataValidation type="list" allowBlank="1" showInputMessage="1" showErrorMessage="1" sqref="D33 D39 D82 D87 D92 D95 D102">
      <formula1>MAX3_</formula1>
    </dataValidation>
    <dataValidation type="list" allowBlank="1" showInputMessage="1" showErrorMessage="1" sqref="D118">
      <formula1>max6_</formula1>
    </dataValidation>
    <dataValidation type="list" allowBlank="1" showInputMessage="1" showErrorMessage="1" sqref="D105">
      <formula1>max10_</formula1>
    </dataValidation>
    <dataValidation type="list" allowBlank="1" showInputMessage="1" showErrorMessage="1" sqref="D13:D18 D22:D24 D27:D32 D34 D40:D49 D53:D56 D60:D61 D65:D66 D70:D73 D77:D81 D85:D86 D88:D91 D119:D120 D103:D104 D106:D115 D96:D97">
      <formula1>x_</formula1>
    </dataValidation>
    <dataValidation type="list" allowBlank="1" showInputMessage="1" showErrorMessage="1" sqref="D98">
      <formula1>max4_</formula1>
    </dataValidation>
  </dataValidations>
  <pageMargins left="0.19685039370078741" right="0.19685039370078741" top="0.19685039370078741" bottom="0.19685039370078741" header="0.31496062992125984" footer="0.31496062992125984"/>
  <pageSetup paperSize="9" scale="87"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F1" sqref="F1:F1048576"/>
    </sheetView>
  </sheetViews>
  <sheetFormatPr defaultRowHeight="15" x14ac:dyDescent="0.25"/>
  <cols>
    <col min="1" max="2" width="9.140625" style="50"/>
    <col min="3" max="3" width="22.28515625" customWidth="1"/>
    <col min="4" max="4" width="21.28515625" style="50" customWidth="1"/>
    <col min="5" max="5" width="14.7109375" style="50" customWidth="1"/>
    <col min="6" max="6" width="25.140625" style="50" customWidth="1"/>
  </cols>
  <sheetData>
    <row r="1" spans="1:6" ht="15.6" customHeight="1" x14ac:dyDescent="0.25">
      <c r="A1" s="51" t="s">
        <v>146</v>
      </c>
      <c r="B1" s="51" t="s">
        <v>147</v>
      </c>
      <c r="C1" s="52" t="s">
        <v>145</v>
      </c>
      <c r="D1" s="50" t="s">
        <v>149</v>
      </c>
      <c r="E1" s="50" t="s">
        <v>150</v>
      </c>
      <c r="F1" s="50" t="s">
        <v>151</v>
      </c>
    </row>
    <row r="2" spans="1:6" x14ac:dyDescent="0.25">
      <c r="A2" s="50">
        <v>1</v>
      </c>
      <c r="B2" s="50">
        <v>1</v>
      </c>
      <c r="C2" t="s">
        <v>145</v>
      </c>
      <c r="D2" s="50">
        <v>1</v>
      </c>
      <c r="E2" s="50">
        <v>1</v>
      </c>
      <c r="F2" s="50">
        <v>1</v>
      </c>
    </row>
    <row r="3" spans="1:6" x14ac:dyDescent="0.25">
      <c r="A3" s="50">
        <v>2</v>
      </c>
      <c r="B3" s="50">
        <v>2</v>
      </c>
      <c r="D3" s="50">
        <v>2</v>
      </c>
      <c r="E3" s="50">
        <v>2</v>
      </c>
      <c r="F3" s="50">
        <v>2</v>
      </c>
    </row>
    <row r="4" spans="1:6" x14ac:dyDescent="0.25">
      <c r="B4" s="50">
        <v>3</v>
      </c>
      <c r="D4" s="50">
        <v>3</v>
      </c>
      <c r="E4" s="50">
        <v>3</v>
      </c>
      <c r="F4" s="50">
        <v>3</v>
      </c>
    </row>
    <row r="5" spans="1:6" x14ac:dyDescent="0.25">
      <c r="D5" s="50">
        <v>4</v>
      </c>
      <c r="E5" s="50">
        <v>4</v>
      </c>
      <c r="F5" s="50">
        <v>4</v>
      </c>
    </row>
    <row r="6" spans="1:6" x14ac:dyDescent="0.25">
      <c r="D6" s="50">
        <v>5</v>
      </c>
      <c r="E6" s="50">
        <v>5</v>
      </c>
    </row>
    <row r="7" spans="1:6" x14ac:dyDescent="0.25">
      <c r="D7" s="50">
        <v>6</v>
      </c>
      <c r="E7" s="50">
        <v>6</v>
      </c>
    </row>
    <row r="8" spans="1:6" x14ac:dyDescent="0.25">
      <c r="E8" s="50">
        <v>7</v>
      </c>
    </row>
    <row r="9" spans="1:6" x14ac:dyDescent="0.25">
      <c r="E9" s="50">
        <v>8</v>
      </c>
    </row>
    <row r="10" spans="1:6" x14ac:dyDescent="0.25">
      <c r="E10" s="50">
        <v>9</v>
      </c>
    </row>
    <row r="11" spans="1:6" x14ac:dyDescent="0.25">
      <c r="E11" s="50">
        <v>10</v>
      </c>
    </row>
    <row r="27" ht="93.6" customHeight="1" x14ac:dyDescent="0.25"/>
    <row r="28" ht="409.6" customHeight="1" x14ac:dyDescent="0.25"/>
    <row r="29" ht="409.6" customHeight="1" x14ac:dyDescent="0.25"/>
    <row r="30" ht="390" customHeight="1" x14ac:dyDescent="0.25"/>
    <row r="31" ht="409.6" customHeight="1" x14ac:dyDescent="0.25"/>
    <row r="32" ht="409.6" customHeight="1" x14ac:dyDescent="0.25"/>
    <row r="33" ht="187.15" customHeight="1" x14ac:dyDescent="0.25"/>
    <row r="34" ht="409.6" customHeight="1" x14ac:dyDescent="0.25"/>
    <row r="35" ht="359.45" customHeight="1" x14ac:dyDescent="0.25"/>
    <row r="36" ht="297" customHeight="1" x14ac:dyDescent="0.25"/>
    <row r="37" ht="156.6" customHeight="1" x14ac:dyDescent="0.25"/>
    <row r="38" ht="219" customHeight="1" x14ac:dyDescent="0.25"/>
    <row r="39" ht="265.89999999999998" customHeight="1" x14ac:dyDescent="0.25"/>
    <row r="40" ht="297" customHeight="1" x14ac:dyDescent="0.25"/>
    <row r="41" ht="409.6" customHeight="1" x14ac:dyDescent="0.25"/>
    <row r="43" ht="202.9" customHeight="1" x14ac:dyDescent="0.25"/>
    <row r="44" ht="409.6" customHeight="1" x14ac:dyDescent="0.25"/>
    <row r="45" ht="375" customHeight="1" x14ac:dyDescent="0.25"/>
    <row r="46" ht="409.6" customHeight="1" x14ac:dyDescent="0.25"/>
    <row r="47" ht="359.45" customHeight="1" x14ac:dyDescent="0.25"/>
    <row r="49" ht="31.15" customHeight="1" x14ac:dyDescent="0.25"/>
    <row r="50" ht="409.6" customHeight="1" x14ac:dyDescent="0.25"/>
    <row r="51" ht="409.6" customHeight="1" x14ac:dyDescent="0.25"/>
    <row r="52" ht="171.6" customHeight="1" x14ac:dyDescent="0.25"/>
    <row r="53" ht="219" customHeight="1" x14ac:dyDescent="0.25"/>
    <row r="54" ht="297" customHeight="1" x14ac:dyDescent="0.25"/>
    <row r="56" ht="46.9" customHeight="1" x14ac:dyDescent="0.25"/>
    <row r="57" ht="409.6" customHeight="1" x14ac:dyDescent="0.25"/>
    <row r="58" ht="409.6" customHeight="1" x14ac:dyDescent="0.25"/>
    <row r="60" ht="62.45" customHeight="1" x14ac:dyDescent="0.25"/>
    <row r="64" ht="124.9" customHeight="1" x14ac:dyDescent="0.25"/>
    <row r="65" ht="108.6" customHeight="1" x14ac:dyDescent="0.25"/>
    <row r="66" ht="77.45" customHeight="1" x14ac:dyDescent="0.25"/>
    <row r="67" ht="78" customHeight="1" x14ac:dyDescent="0.25"/>
    <row r="68" ht="77.45" customHeight="1" x14ac:dyDescent="0.25"/>
    <row r="69" ht="61.9" customHeight="1" x14ac:dyDescent="0.25"/>
    <row r="70" ht="77.45" customHeight="1" x14ac:dyDescent="0.25"/>
    <row r="71" ht="31.15" customHeight="1" x14ac:dyDescent="0.25"/>
    <row r="73" ht="78" customHeight="1" x14ac:dyDescent="0.25"/>
    <row r="75" ht="139.9" customHeight="1" x14ac:dyDescent="0.25"/>
    <row r="76" ht="93" customHeight="1" x14ac:dyDescent="0.25"/>
    <row r="77" ht="61.9" customHeight="1" x14ac:dyDescent="0.25"/>
    <row r="78" ht="61.9" customHeight="1" x14ac:dyDescent="0.25"/>
    <row r="79" ht="46.15" customHeight="1" x14ac:dyDescent="0.25"/>
    <row r="80" ht="139.9" customHeight="1" x14ac:dyDescent="0.25"/>
    <row r="84" ht="46.9" customHeight="1" x14ac:dyDescent="0.25"/>
    <row r="86" ht="61.9" customHeight="1" x14ac:dyDescent="0.25"/>
    <row r="87" ht="139.9" customHeight="1" x14ac:dyDescent="0.25"/>
  </sheetData>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7</vt:i4>
      </vt:variant>
    </vt:vector>
  </HeadingPairs>
  <TitlesOfParts>
    <vt:vector size="9" baseType="lpstr">
      <vt:lpstr>Foglio1</vt:lpstr>
      <vt:lpstr>CONVALIDA</vt:lpstr>
      <vt:lpstr>Foglio1!Area_stampa</vt:lpstr>
      <vt:lpstr>max10_</vt:lpstr>
      <vt:lpstr>MAX2_</vt:lpstr>
      <vt:lpstr>MAX3_</vt:lpstr>
      <vt:lpstr>max4_</vt:lpstr>
      <vt:lpstr>max6_</vt:lpstr>
      <vt:lpstr>x_</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c:creator>
  <cp:lastModifiedBy>Marco</cp:lastModifiedBy>
  <cp:lastPrinted>2018-06-14T09:30:27Z</cp:lastPrinted>
  <dcterms:created xsi:type="dcterms:W3CDTF">2018-06-07T13:25:16Z</dcterms:created>
  <dcterms:modified xsi:type="dcterms:W3CDTF">2018-06-20T08:12:26Z</dcterms:modified>
</cp:coreProperties>
</file>